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2.1 Реестр сводный" sheetId="1" r:id="rId1"/>
    <sheet name="2.2 недвижимое " sheetId="2" r:id="rId2"/>
    <sheet name="2.3 движимое" sheetId="3" r:id="rId3"/>
    <sheet name="2.4 иное" sheetId="4" r:id="rId4"/>
    <sheet name="2.5 МУП" sheetId="5" r:id="rId5"/>
    <sheet name="2.6 общества" sheetId="6" r:id="rId6"/>
  </sheets>
  <definedNames>
    <definedName name="_xlnm.Print_Titles" localSheetId="0">'2.1 Реестр сводный'!$4:$6</definedName>
  </definedNames>
  <calcPr fullCalcOnLoad="1"/>
</workbook>
</file>

<file path=xl/sharedStrings.xml><?xml version="1.0" encoding="utf-8"?>
<sst xmlns="http://schemas.openxmlformats.org/spreadsheetml/2006/main" count="357" uniqueCount="217">
  <si>
    <t>№ п/п</t>
  </si>
  <si>
    <t xml:space="preserve">Объекты </t>
  </si>
  <si>
    <t>Кол–во объектов</t>
  </si>
  <si>
    <t xml:space="preserve">Балансовая стоимость всего, 
тыс. руб. </t>
  </si>
  <si>
    <t xml:space="preserve">Остаточная стоимость всего,
 тыс. руб. </t>
  </si>
  <si>
    <t>Общая площадь (протяженность), кв.м (м)</t>
  </si>
  <si>
    <t>в том числе</t>
  </si>
  <si>
    <t>Закрепленное за МУ на праве
оперативного управления</t>
  </si>
  <si>
    <t>Закрепленное за МУП  на праве
 хозяйственного ведения</t>
  </si>
  <si>
    <t xml:space="preserve">Имущество казны
</t>
  </si>
  <si>
    <t xml:space="preserve">Балансовая стоимость, 
тыс. руб. </t>
  </si>
  <si>
    <t xml:space="preserve">Остаточная стоимость, 
тыс. руб. </t>
  </si>
  <si>
    <t>Площадь, 
кв.м</t>
  </si>
  <si>
    <t>Недвижимое имущество, всего</t>
  </si>
  <si>
    <t>в том числе:</t>
  </si>
  <si>
    <t>Незаверш. стр–во</t>
  </si>
  <si>
    <t>Жилищный фонд</t>
  </si>
  <si>
    <t>Объекты историко-культурного наследия</t>
  </si>
  <si>
    <t>Здания, сооружения, нежилые помещения</t>
  </si>
  <si>
    <t>Движимое имущество</t>
  </si>
  <si>
    <t>транспортные средства</t>
  </si>
  <si>
    <t>другое</t>
  </si>
  <si>
    <t>Акции (доли) в уставных капиталах (по номинальной стоимости)</t>
  </si>
  <si>
    <t>Земельные участки</t>
  </si>
  <si>
    <t>Всего (1+2+3+4)</t>
  </si>
  <si>
    <t>Должность</t>
  </si>
  <si>
    <t>Ф.И.О.</t>
  </si>
  <si>
    <t>исполнитель, телефон</t>
  </si>
  <si>
    <t>наименование недвижимого имущества</t>
  </si>
  <si>
    <t xml:space="preserve">адрес (местоположение) </t>
  </si>
  <si>
    <t>кадастровый номер</t>
  </si>
  <si>
    <t xml:space="preserve">Кадастровая стоимость, 
тыс. руб. </t>
  </si>
  <si>
    <t xml:space="preserve">Право муниципальной собственности </t>
  </si>
  <si>
    <t xml:space="preserve"> Основание возникновения (прекращения) права муниципальной собственности </t>
  </si>
  <si>
    <t xml:space="preserve"> Правообладатель</t>
  </si>
  <si>
    <t>Обременения муниципального недвижимого имущества</t>
  </si>
  <si>
    <t>Примечание (причина выбытия)</t>
  </si>
  <si>
    <t>дата возникновения</t>
  </si>
  <si>
    <t>дата прекращения</t>
  </si>
  <si>
    <t>дата</t>
  </si>
  <si>
    <t>номер</t>
  </si>
  <si>
    <t>наименование движимого имущества</t>
  </si>
  <si>
    <t>Вид и наименование имущественного права</t>
  </si>
  <si>
    <t>Наименование муниципального унитарного предприятия</t>
  </si>
  <si>
    <t>Государственный регистрационный номер</t>
  </si>
  <si>
    <t>Адрес</t>
  </si>
  <si>
    <t>Размер уставного фонда</t>
  </si>
  <si>
    <t xml:space="preserve">Балансовая стоимость основных фондов, 
тыс. руб. </t>
  </si>
  <si>
    <t xml:space="preserve">Остаточная стоимость основных фондов, 
тыс. руб. </t>
  </si>
  <si>
    <t xml:space="preserve">Среднесписочная численность работников
</t>
  </si>
  <si>
    <t xml:space="preserve"> Основание создания юридического лица</t>
  </si>
  <si>
    <t>Наименование хозяйственного общества</t>
  </si>
  <si>
    <t xml:space="preserve">Номинальная стоимость акций,
 тыс. руб. </t>
  </si>
  <si>
    <t>Количество акций, (размер доли в уставном капитале), принадлежащей муниципальному образованию, %</t>
  </si>
  <si>
    <t>Административное здание</t>
  </si>
  <si>
    <t>Россия, Краснодарский край, Успенский район, с. Успенское, ул. Ленина, дом №131</t>
  </si>
  <si>
    <t>23:34:0203007:676</t>
  </si>
  <si>
    <t>Здание гаражей</t>
  </si>
  <si>
    <t>Россия, Краснодарский край, Успенский район, с.Успенское, ул.Ленина, 131</t>
  </si>
  <si>
    <t>Районный дом культуры</t>
  </si>
  <si>
    <t>Россия, Краснодарский край, Успенский район, с.Успенское, ул Ленина,108</t>
  </si>
  <si>
    <t>23:34:0203007:887</t>
  </si>
  <si>
    <t>Сельский клуб</t>
  </si>
  <si>
    <t>Россия, Краснодарский край, Успенский район, х.Белецкий, ул.Делегатская</t>
  </si>
  <si>
    <t>23:34:0209001:207</t>
  </si>
  <si>
    <t>Россия, Краснодарский край, Успенский район, с.Успенское, ул.Молодежная,1</t>
  </si>
  <si>
    <t>Сельский Дом культуры</t>
  </si>
  <si>
    <t>Россия, Краснодарский край, Успенский район, п.Мичуринский, ул.Ленина,13</t>
  </si>
  <si>
    <t>23:34:0204001:1126</t>
  </si>
  <si>
    <t>Навес металлический</t>
  </si>
  <si>
    <t>Ворота кованные (на кладбище)</t>
  </si>
  <si>
    <t>ГАЗ САЗ 3507</t>
  </si>
  <si>
    <t>ГАЗ 3110</t>
  </si>
  <si>
    <t>Форд Фокус</t>
  </si>
  <si>
    <t>ВАЗ 21043</t>
  </si>
  <si>
    <t>УАЗ 31512</t>
  </si>
  <si>
    <t>Трактор МТЗ-80</t>
  </si>
  <si>
    <t>Сцена металлическая ферма перекрытия 60,8 м</t>
  </si>
  <si>
    <t>99 212,00</t>
  </si>
  <si>
    <t>звуковое оборудование для актового зала</t>
  </si>
  <si>
    <t>сварочный аппарат УСС -225</t>
  </si>
  <si>
    <t>59 280,00</t>
  </si>
  <si>
    <t>Насосный агрегат К160/ 30 (30хВт)</t>
  </si>
  <si>
    <t>ДГУ Д - 30С - Т400 -1 РМ1 "ТСС " (Электростанция )</t>
  </si>
  <si>
    <t>насос См 200-150-400-6 (30кВт)</t>
  </si>
  <si>
    <t>НасосWLOBL65/120-4/2 R2786213 ЖКХ котельная №9</t>
  </si>
  <si>
    <t>Насос WILOBL80/160-18.5/22786225 :ЖКХ котельная № 5</t>
  </si>
  <si>
    <t>Насос WILOIL 80/130-5.5/2 2786115 ЖКХ котельная № 3</t>
  </si>
  <si>
    <t>Насос WILOIPL 65/130-4/2 2129200 ЖКХ котельная №1</t>
  </si>
  <si>
    <t>течетрассопоисковый комплект Лидер 1111</t>
  </si>
  <si>
    <t>Трансформатор ТМ 40010</t>
  </si>
  <si>
    <t>шлагбаум автоматический</t>
  </si>
  <si>
    <t>Щетка зимнее-летняя с поливом МКП на базе МК-454</t>
  </si>
  <si>
    <t>Шлагбаум автоматический</t>
  </si>
  <si>
    <t>Установка для нанесения дорожной разметки</t>
  </si>
  <si>
    <t>Комплект мебели</t>
  </si>
  <si>
    <t>Правила землепользования и застройки</t>
  </si>
  <si>
    <t>Генеральный план Успенского с.п.</t>
  </si>
  <si>
    <t>Муниципальное унитарное предприятие «Сервис» Успенского сельского поселения Успенского района</t>
  </si>
  <si>
    <t>1092357000185 от 18 декабря 2009 года</t>
  </si>
  <si>
    <t>352450, Краснодарский край, Успенский район, с.Успенское, ул.Ленина,131</t>
  </si>
  <si>
    <t>Постановление администрации Успенского сельского поселения Успенского района от 30.11.2009г.</t>
  </si>
  <si>
    <t>Администрация Успенского сельского поселения</t>
  </si>
  <si>
    <t xml:space="preserve">Администрация Успенского сельского поселения </t>
  </si>
  <si>
    <t>1057-КЗ</t>
  </si>
  <si>
    <t>Реестр недвижимого имущества муниципальной собственности на  01.01.2022г.</t>
  </si>
  <si>
    <t>Трактор Белорус 82.1</t>
  </si>
  <si>
    <t>Автомобиль ВАЗ 2106</t>
  </si>
  <si>
    <t xml:space="preserve">Автомобиль ГАЗ 3307 </t>
  </si>
  <si>
    <t>Автомобиль Мусоровоз КО-440</t>
  </si>
  <si>
    <t>Косилка КРН-2,1</t>
  </si>
  <si>
    <t xml:space="preserve">Машина ассенизационная КО - 503 </t>
  </si>
  <si>
    <t>Прицеп тракторный 2ПТС---4,5 мод.8549</t>
  </si>
  <si>
    <t>Прицеп тракторный самосвальный 2ПТС-4,5</t>
  </si>
  <si>
    <t>Трактор ДТ-75</t>
  </si>
  <si>
    <t>УАЗ-39629</t>
  </si>
  <si>
    <t>14-р</t>
  </si>
  <si>
    <t>8-р</t>
  </si>
  <si>
    <t>списан</t>
  </si>
  <si>
    <t>утилизирован</t>
  </si>
  <si>
    <t>Реестр муниципальных унитарных предприятий, находящихся в муниципальной собственности 
на 01.01.2022</t>
  </si>
  <si>
    <t>Беседка "Автомобиль"</t>
  </si>
  <si>
    <t>83 145,00</t>
  </si>
  <si>
    <t>Крест поклонный (металлический0</t>
  </si>
  <si>
    <t>Крест поклонный (металлический1</t>
  </si>
  <si>
    <t>Арка проема Ворот металлическая (на кладбище)</t>
  </si>
  <si>
    <t>650 000,00</t>
  </si>
  <si>
    <t>56 120,00</t>
  </si>
  <si>
    <t>314 000,00</t>
  </si>
  <si>
    <t>67 996,00</t>
  </si>
  <si>
    <t>47 560,00</t>
  </si>
  <si>
    <t>79 700,00</t>
  </si>
  <si>
    <t>52 940,00</t>
  </si>
  <si>
    <t>44 950,00</t>
  </si>
  <si>
    <t>49 999,00</t>
  </si>
  <si>
    <t>87 000,00</t>
  </si>
  <si>
    <t>41 000,00</t>
  </si>
  <si>
    <t>80 000,00</t>
  </si>
  <si>
    <t>369 000,00</t>
  </si>
  <si>
    <t>74 700,00</t>
  </si>
  <si>
    <t>131 000,00</t>
  </si>
  <si>
    <t>525 000,00</t>
  </si>
  <si>
    <t>Аппарат в/д Karcher K7 Compact</t>
  </si>
  <si>
    <t>Моноблок НР</t>
  </si>
  <si>
    <t>Видеонаблюдение (комплект)</t>
  </si>
  <si>
    <t>Система Видеонаблюдения (8 камер)</t>
  </si>
  <si>
    <t>Прицеп-разбрасыватель песка Л-415</t>
  </si>
  <si>
    <t>Клапан термозапорный</t>
  </si>
  <si>
    <t>Новогодняя композиция Светодиодный гордый олень h 1.7 м, мерцающий</t>
  </si>
  <si>
    <t>Газонокосилка бензин, самоходная Sterwins PRO Briggs&amp;Stra</t>
  </si>
  <si>
    <t>Косилка ротационная навесная КРН-2,1Б</t>
  </si>
  <si>
    <t>Новогодняя композиция "Сани светодиодные h 0.9 м, L2м, мерцание"</t>
  </si>
  <si>
    <t>Отбойный молоток Хитачи</t>
  </si>
  <si>
    <t>Стол руководителя</t>
  </si>
  <si>
    <t>Ель искусственная 800 см</t>
  </si>
  <si>
    <t>Стенд (Стена памяти Вечный огонь)</t>
  </si>
  <si>
    <t>28-14</t>
  </si>
  <si>
    <t>12/12-11</t>
  </si>
  <si>
    <t>01-21</t>
  </si>
  <si>
    <t>50</t>
  </si>
  <si>
    <t>21</t>
  </si>
  <si>
    <t>77/5-16</t>
  </si>
  <si>
    <t>42</t>
  </si>
  <si>
    <t>Реестр муниципальной собственности на 01.01.2022</t>
  </si>
  <si>
    <t>Реестр движимого имущества муниципальной собственности на 01.01.2022</t>
  </si>
  <si>
    <t>Реестр имущественных прав муниципальной собственности 
на  01.01.2022</t>
  </si>
  <si>
    <t>Реестр хозяйственных обществ, находящихся в муниципальной собственности 
на 01.01.2022</t>
  </si>
  <si>
    <t>Земельный участок</t>
  </si>
  <si>
    <t>Россия, Краснодарский край, Успенский район, с.Успенское, ул.Школьная, 5-а</t>
  </si>
  <si>
    <t>23:34:0203009:516</t>
  </si>
  <si>
    <t>Россия, Краснодарский край, Успенский район, с.Успенское, ул.Кирова,4а</t>
  </si>
  <si>
    <t>23:34:0203006:951</t>
  </si>
  <si>
    <t>Россия, Краснодарский край, Успенский район, с.Успенское, ул.Красная,11</t>
  </si>
  <si>
    <t>23:34:0203005:1247</t>
  </si>
  <si>
    <t>Россия, Краснодарский край, Успенский район, с.Успенское, ул.Чечелева, 95</t>
  </si>
  <si>
    <t>23:34:0203005:2359</t>
  </si>
  <si>
    <t>Россия, Краснодарский край, Успенский район, с.Успенское, ул.Ленина,108</t>
  </si>
  <si>
    <t>23:34:0203007:612</t>
  </si>
  <si>
    <t>Россия, Краснодарский край, Успенский район, с.Успенское, ул.Калинина,76</t>
  </si>
  <si>
    <t>23:34:0203005:1791</t>
  </si>
  <si>
    <t>35-Р</t>
  </si>
  <si>
    <t>Итого</t>
  </si>
  <si>
    <t>29-20</t>
  </si>
  <si>
    <t>Реестр муниципальных бюджетных учреждений
на 01.01.2022</t>
  </si>
  <si>
    <t>Муниципальное бюджетное учреждение "Успенская поселенческая библиотека"</t>
  </si>
  <si>
    <t>352452, Краснодарский край, успенский район, с.Успенское, ул.Ленина,119</t>
  </si>
  <si>
    <t>1072357000055</t>
  </si>
  <si>
    <t>Постановление администрации Успенского сельского поселения Успенского района №77 от 20.12.2006г.</t>
  </si>
  <si>
    <t>Муниципальное бюджетное учреждение "Успенская поселенческая детская библиотека"</t>
  </si>
  <si>
    <t>1072357000132</t>
  </si>
  <si>
    <t>Постановление администрации Успенского сельского поселения Успенского района №12 от 26.02.2007г.</t>
  </si>
  <si>
    <t>Муниципальное бюджетное учреждение сельский дом культуры "Лира"</t>
  </si>
  <si>
    <t>1072357000121</t>
  </si>
  <si>
    <t>352452, Краснодарский край, успенский район, с.Успенское, ул.Ленина,108</t>
  </si>
  <si>
    <t>Постановление администрации Успенского сельского поселения Успенского района №78 от 01.12.2006г.</t>
  </si>
  <si>
    <t>Муниципальное бюджетное учреждение "Мичуринский сельский дом культуры" администрации Успенского сельского поселения Успенского района</t>
  </si>
  <si>
    <t>1062357000243</t>
  </si>
  <si>
    <t>352452, Краснодарский край, успенский район, п.Мичуринский, ул.Ленина,13</t>
  </si>
  <si>
    <t>Решение сессии №24 от 26.12.2005г.</t>
  </si>
  <si>
    <t>Заместитель начальника МКУ УПЦБ</t>
  </si>
  <si>
    <t>Максименко Е.В.</t>
  </si>
  <si>
    <t>(86140)5-58-94</t>
  </si>
  <si>
    <t xml:space="preserve">Движимое имущество 
</t>
  </si>
  <si>
    <t>23:23:030202014-787/1</t>
  </si>
  <si>
    <t>передано в оперативное управление</t>
  </si>
  <si>
    <t xml:space="preserve">Балансовая стоимость,
 руб. </t>
  </si>
  <si>
    <t xml:space="preserve">Начисленная амортизация    ( износ)
 руб. </t>
  </si>
  <si>
    <t xml:space="preserve">Остаточная стоимость,
  руб. </t>
  </si>
  <si>
    <t xml:space="preserve">Кадастровая стоимость, 
 руб. </t>
  </si>
  <si>
    <t xml:space="preserve">Балансовая стоимость,      ( износ)
 руб. </t>
  </si>
  <si>
    <t>Приложение 2.1</t>
  </si>
  <si>
    <t>Приложение 2.2</t>
  </si>
  <si>
    <t>Приложение 2.3</t>
  </si>
  <si>
    <t>Приложение 2.4</t>
  </si>
  <si>
    <t>Приложение 2.5</t>
  </si>
  <si>
    <t>Приложение 2.6</t>
  </si>
  <si>
    <t>передано в Администрацию МО Успенский район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</si>
</sst>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mmm/yyyy"/>
    <numFmt numFmtId="172" formatCode="#,##0.00_р_.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left" vertical="center"/>
      <protection/>
    </xf>
    <xf numFmtId="0" fontId="3" fillId="0" borderId="0" xfId="53" applyFont="1" applyFill="1" applyAlignment="1">
      <alignment horizont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1" fontId="3" fillId="0" borderId="10" xfId="53" applyNumberFormat="1" applyFont="1" applyFill="1" applyBorder="1" applyAlignment="1">
      <alignment horizontal="center" vertical="center"/>
      <protection/>
    </xf>
    <xf numFmtId="164" fontId="3" fillId="0" borderId="10" xfId="53" applyNumberFormat="1" applyFont="1" applyFill="1" applyBorder="1" applyAlignment="1">
      <alignment horizontal="center" vertical="center"/>
      <protection/>
    </xf>
    <xf numFmtId="164" fontId="3" fillId="0" borderId="0" xfId="53" applyNumberFormat="1" applyFont="1" applyFill="1" applyAlignment="1">
      <alignment vertical="center"/>
      <protection/>
    </xf>
    <xf numFmtId="164" fontId="3" fillId="0" borderId="11" xfId="53" applyNumberFormat="1" applyFont="1" applyFill="1" applyBorder="1" applyAlignment="1">
      <alignment horizontal="center" vertical="center"/>
      <protection/>
    </xf>
    <xf numFmtId="165" fontId="3" fillId="0" borderId="10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left" vertical="center" wrapText="1" indent="1"/>
      <protection/>
    </xf>
    <xf numFmtId="0" fontId="3" fillId="0" borderId="10" xfId="53" applyFont="1" applyFill="1" applyBorder="1" applyAlignment="1">
      <alignment horizontal="right" vertical="center" indent="1"/>
      <protection/>
    </xf>
    <xf numFmtId="164" fontId="3" fillId="0" borderId="10" xfId="53" applyNumberFormat="1" applyFont="1" applyFill="1" applyBorder="1" applyAlignment="1">
      <alignment horizontal="right" vertical="center" indent="1"/>
      <protection/>
    </xf>
    <xf numFmtId="0" fontId="3" fillId="0" borderId="10" xfId="53" applyFont="1" applyFill="1" applyBorder="1">
      <alignment/>
      <protection/>
    </xf>
    <xf numFmtId="165" fontId="3" fillId="0" borderId="10" xfId="53" applyNumberFormat="1" applyFont="1" applyFill="1" applyBorder="1">
      <alignment/>
      <protection/>
    </xf>
    <xf numFmtId="0" fontId="4" fillId="0" borderId="0" xfId="33" applyFont="1" applyAlignment="1">
      <alignment vertical="top"/>
      <protection/>
    </xf>
    <xf numFmtId="0" fontId="4" fillId="0" borderId="0" xfId="33" applyFont="1" applyAlignment="1">
      <alignment horizontal="right" vertical="top"/>
      <protection/>
    </xf>
    <xf numFmtId="164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3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3" fillId="0" borderId="13" xfId="53" applyFont="1" applyFill="1" applyBorder="1" applyAlignment="1">
      <alignment horizontal="center" vertical="center" wrapText="1"/>
      <protection/>
    </xf>
    <xf numFmtId="1" fontId="3" fillId="0" borderId="13" xfId="53" applyNumberFormat="1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>
      <alignment horizontal="center" vertical="center" wrapText="1"/>
    </xf>
    <xf numFmtId="0" fontId="3" fillId="0" borderId="13" xfId="53" applyFont="1" applyFill="1" applyBorder="1" applyAlignment="1">
      <alignment horizontal="center" vertical="center"/>
      <protection/>
    </xf>
    <xf numFmtId="0" fontId="3" fillId="0" borderId="13" xfId="53" applyFont="1" applyFill="1" applyBorder="1">
      <alignment/>
      <protection/>
    </xf>
    <xf numFmtId="0" fontId="3" fillId="0" borderId="13" xfId="53" applyFont="1" applyFill="1" applyBorder="1" applyAlignment="1">
      <alignment horizontal="left" vertical="center" wrapText="1" indent="1"/>
      <protection/>
    </xf>
    <xf numFmtId="164" fontId="3" fillId="0" borderId="13" xfId="53" applyNumberFormat="1" applyFont="1" applyFill="1" applyBorder="1" applyAlignment="1">
      <alignment horizontal="right" vertical="center" indent="1"/>
      <protection/>
    </xf>
    <xf numFmtId="0" fontId="45" fillId="0" borderId="13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14" fontId="3" fillId="0" borderId="0" xfId="53" applyNumberFormat="1" applyFont="1" applyFill="1">
      <alignment/>
      <protection/>
    </xf>
    <xf numFmtId="14" fontId="3" fillId="0" borderId="12" xfId="53" applyNumberFormat="1" applyFont="1" applyFill="1" applyBorder="1" applyAlignment="1">
      <alignment horizontal="center" vertical="center" wrapText="1"/>
      <protection/>
    </xf>
    <xf numFmtId="14" fontId="3" fillId="0" borderId="13" xfId="53" applyNumberFormat="1" applyFont="1" applyFill="1" applyBorder="1" applyAlignment="1">
      <alignment horizontal="center" vertical="center"/>
      <protection/>
    </xf>
    <xf numFmtId="14" fontId="3" fillId="0" borderId="13" xfId="53" applyNumberFormat="1" applyFont="1" applyFill="1" applyBorder="1">
      <alignment/>
      <protection/>
    </xf>
    <xf numFmtId="14" fontId="3" fillId="0" borderId="13" xfId="53" applyNumberFormat="1" applyFont="1" applyFill="1" applyBorder="1" applyAlignment="1">
      <alignment horizontal="right" vertical="center" indent="1"/>
      <protection/>
    </xf>
    <xf numFmtId="1" fontId="3" fillId="0" borderId="13" xfId="53" applyNumberFormat="1" applyFont="1" applyFill="1" applyBorder="1" applyAlignment="1">
      <alignment horizontal="right" vertical="center" indent="1"/>
      <protection/>
    </xf>
    <xf numFmtId="1" fontId="3" fillId="0" borderId="13" xfId="53" applyNumberFormat="1" applyFont="1" applyFill="1" applyBorder="1">
      <alignment/>
      <protection/>
    </xf>
    <xf numFmtId="0" fontId="3" fillId="0" borderId="13" xfId="53" applyFont="1" applyFill="1" applyBorder="1" applyAlignment="1">
      <alignment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justify" vertical="center" wrapText="1"/>
    </xf>
    <xf numFmtId="0" fontId="3" fillId="34" borderId="13" xfId="53" applyFont="1" applyFill="1" applyBorder="1" applyAlignment="1">
      <alignment horizontal="center" vertical="center" wrapText="1"/>
      <protection/>
    </xf>
    <xf numFmtId="1" fontId="3" fillId="34" borderId="13" xfId="53" applyNumberFormat="1" applyFont="1" applyFill="1" applyBorder="1" applyAlignment="1">
      <alignment horizontal="center" vertical="center"/>
      <protection/>
    </xf>
    <xf numFmtId="14" fontId="3" fillId="34" borderId="13" xfId="53" applyNumberFormat="1" applyFont="1" applyFill="1" applyBorder="1" applyAlignment="1">
      <alignment horizontal="center" vertical="center"/>
      <protection/>
    </xf>
    <xf numFmtId="164" fontId="3" fillId="34" borderId="13" xfId="53" applyNumberFormat="1" applyFont="1" applyFill="1" applyBorder="1" applyAlignment="1">
      <alignment horizontal="center" vertical="center" wrapText="1"/>
      <protection/>
    </xf>
    <xf numFmtId="164" fontId="3" fillId="34" borderId="13" xfId="53" applyNumberFormat="1" applyFont="1" applyFill="1" applyBorder="1" applyAlignment="1">
      <alignment horizontal="center" vertical="center"/>
      <protection/>
    </xf>
    <xf numFmtId="0" fontId="3" fillId="34" borderId="13" xfId="53" applyFont="1" applyFill="1" applyBorder="1" applyAlignment="1">
      <alignment vertical="center"/>
      <protection/>
    </xf>
    <xf numFmtId="0" fontId="3" fillId="34" borderId="0" xfId="53" applyFont="1" applyFill="1" applyAlignment="1">
      <alignment vertical="center"/>
      <protection/>
    </xf>
    <xf numFmtId="0" fontId="3" fillId="34" borderId="13" xfId="53" applyFont="1" applyFill="1" applyBorder="1" applyAlignment="1">
      <alignment horizontal="center" vertical="center"/>
      <protection/>
    </xf>
    <xf numFmtId="0" fontId="3" fillId="34" borderId="13" xfId="53" applyFont="1" applyFill="1" applyBorder="1">
      <alignment/>
      <protection/>
    </xf>
    <xf numFmtId="0" fontId="3" fillId="34" borderId="0" xfId="53" applyFont="1" applyFill="1">
      <alignment/>
      <protection/>
    </xf>
    <xf numFmtId="14" fontId="3" fillId="34" borderId="13" xfId="53" applyNumberFormat="1" applyFont="1" applyFill="1" applyBorder="1">
      <alignment/>
      <protection/>
    </xf>
    <xf numFmtId="1" fontId="3" fillId="34" borderId="13" xfId="53" applyNumberFormat="1" applyFont="1" applyFill="1" applyBorder="1">
      <alignment/>
      <protection/>
    </xf>
    <xf numFmtId="0" fontId="4" fillId="34" borderId="13" xfId="33" applyFont="1" applyFill="1" applyBorder="1" applyAlignment="1">
      <alignment vertical="top"/>
      <protection/>
    </xf>
    <xf numFmtId="2" fontId="6" fillId="34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3" fillId="0" borderId="13" xfId="53" applyNumberFormat="1" applyFont="1" applyFill="1" applyBorder="1" applyAlignment="1">
      <alignment horizontal="center" vertical="center"/>
      <protection/>
    </xf>
    <xf numFmtId="12" fontId="3" fillId="0" borderId="13" xfId="53" applyNumberFormat="1" applyFont="1" applyFill="1" applyBorder="1">
      <alignment/>
      <protection/>
    </xf>
    <xf numFmtId="49" fontId="3" fillId="0" borderId="13" xfId="53" applyNumberFormat="1" applyFont="1" applyFill="1" applyBorder="1">
      <alignment/>
      <protection/>
    </xf>
    <xf numFmtId="0" fontId="3" fillId="0" borderId="14" xfId="53" applyFont="1" applyFill="1" applyBorder="1" applyAlignment="1">
      <alignment horizontal="center" vertical="center"/>
      <protection/>
    </xf>
    <xf numFmtId="14" fontId="3" fillId="0" borderId="14" xfId="53" applyNumberFormat="1" applyFont="1" applyFill="1" applyBorder="1" applyAlignment="1">
      <alignment horizontal="center" vertical="center"/>
      <protection/>
    </xf>
    <xf numFmtId="1" fontId="3" fillId="0" borderId="14" xfId="53" applyNumberFormat="1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>
      <alignment/>
      <protection/>
    </xf>
    <xf numFmtId="0" fontId="3" fillId="0" borderId="15" xfId="53" applyFont="1" applyFill="1" applyBorder="1">
      <alignment/>
      <protection/>
    </xf>
    <xf numFmtId="0" fontId="3" fillId="0" borderId="16" xfId="53" applyFont="1" applyFill="1" applyBorder="1">
      <alignment/>
      <protection/>
    </xf>
    <xf numFmtId="14" fontId="3" fillId="0" borderId="16" xfId="53" applyNumberFormat="1" applyFont="1" applyFill="1" applyBorder="1">
      <alignment/>
      <protection/>
    </xf>
    <xf numFmtId="0" fontId="3" fillId="0" borderId="17" xfId="53" applyFont="1" applyFill="1" applyBorder="1">
      <alignment/>
      <protection/>
    </xf>
    <xf numFmtId="0" fontId="3" fillId="0" borderId="14" xfId="53" applyFont="1" applyFill="1" applyBorder="1" applyAlignment="1">
      <alignment wrapText="1"/>
      <protection/>
    </xf>
    <xf numFmtId="14" fontId="3" fillId="0" borderId="14" xfId="53" applyNumberFormat="1" applyFont="1" applyFill="1" applyBorder="1">
      <alignment/>
      <protection/>
    </xf>
    <xf numFmtId="49" fontId="3" fillId="0" borderId="14" xfId="53" applyNumberFormat="1" applyFont="1" applyFill="1" applyBorder="1">
      <alignment/>
      <protection/>
    </xf>
    <xf numFmtId="164" fontId="3" fillId="34" borderId="14" xfId="53" applyNumberFormat="1" applyFont="1" applyFill="1" applyBorder="1" applyAlignment="1">
      <alignment horizontal="center" vertical="center" wrapText="1"/>
      <protection/>
    </xf>
    <xf numFmtId="2" fontId="3" fillId="0" borderId="16" xfId="53" applyNumberFormat="1" applyFont="1" applyFill="1" applyBorder="1">
      <alignment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53" applyFont="1" applyFill="1" applyBorder="1" applyAlignment="1">
      <alignment horizontal="center" vertical="center"/>
      <protection/>
    </xf>
    <xf numFmtId="14" fontId="3" fillId="0" borderId="19" xfId="53" applyNumberFormat="1" applyFont="1" applyFill="1" applyBorder="1" applyAlignment="1">
      <alignment horizontal="center" vertical="center"/>
      <protection/>
    </xf>
    <xf numFmtId="1" fontId="3" fillId="0" borderId="19" xfId="53" applyNumberFormat="1" applyFont="1" applyFill="1" applyBorder="1" applyAlignment="1">
      <alignment horizontal="center" vertical="center"/>
      <protection/>
    </xf>
    <xf numFmtId="0" fontId="3" fillId="0" borderId="19" xfId="53" applyFont="1" applyFill="1" applyBorder="1">
      <alignment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center" wrapText="1"/>
    </xf>
    <xf numFmtId="14" fontId="5" fillId="0" borderId="16" xfId="53" applyNumberFormat="1" applyFont="1" applyFill="1" applyBorder="1" applyAlignment="1">
      <alignment horizontal="center" vertical="center"/>
      <protection/>
    </xf>
    <xf numFmtId="1" fontId="5" fillId="0" borderId="16" xfId="53" applyNumberFormat="1" applyFont="1" applyFill="1" applyBorder="1" applyAlignment="1">
      <alignment horizontal="center" vertical="center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>
      <alignment/>
      <protection/>
    </xf>
    <xf numFmtId="0" fontId="5" fillId="0" borderId="17" xfId="53" applyFont="1" applyFill="1" applyBorder="1">
      <alignment/>
      <protection/>
    </xf>
    <xf numFmtId="2" fontId="3" fillId="0" borderId="10" xfId="53" applyNumberFormat="1" applyFont="1" applyFill="1" applyBorder="1" applyAlignment="1">
      <alignment horizontal="center" vertical="center"/>
      <protection/>
    </xf>
    <xf numFmtId="172" fontId="3" fillId="0" borderId="10" xfId="53" applyNumberFormat="1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left" vertical="center" wrapText="1" indent="1"/>
      <protection/>
    </xf>
    <xf numFmtId="164" fontId="3" fillId="0" borderId="12" xfId="53" applyNumberFormat="1" applyFont="1" applyFill="1" applyBorder="1" applyAlignment="1">
      <alignment horizontal="right" vertical="center" indent="1"/>
      <protection/>
    </xf>
    <xf numFmtId="49" fontId="3" fillId="0" borderId="12" xfId="53" applyNumberFormat="1" applyFont="1" applyFill="1" applyBorder="1" applyAlignment="1">
      <alignment horizontal="left" vertical="center" wrapText="1" indent="1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>
      <alignment horizontal="left" vertical="center" wrapText="1" indent="1"/>
      <protection/>
    </xf>
    <xf numFmtId="0" fontId="3" fillId="0" borderId="0" xfId="53" applyFont="1" applyFill="1" applyBorder="1" applyAlignment="1">
      <alignment horizontal="left" vertical="center" wrapText="1" indent="1"/>
      <protection/>
    </xf>
    <xf numFmtId="164" fontId="3" fillId="0" borderId="0" xfId="53" applyNumberFormat="1" applyFont="1" applyFill="1" applyBorder="1" applyAlignment="1">
      <alignment horizontal="center" vertical="center" wrapText="1"/>
      <protection/>
    </xf>
    <xf numFmtId="164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left" vertical="center" wrapText="1" indent="1"/>
      <protection/>
    </xf>
    <xf numFmtId="164" fontId="3" fillId="0" borderId="13" xfId="53" applyNumberFormat="1" applyFont="1" applyFill="1" applyBorder="1" applyAlignment="1">
      <alignment horizontal="center" vertical="center" wrapText="1"/>
      <protection/>
    </xf>
    <xf numFmtId="0" fontId="4" fillId="0" borderId="0" xfId="33" applyFont="1" applyAlignment="1">
      <alignment vertical="top" wrapText="1"/>
      <protection/>
    </xf>
    <xf numFmtId="0" fontId="2" fillId="0" borderId="0" xfId="53" applyFont="1" applyFill="1">
      <alignment/>
      <protection/>
    </xf>
    <xf numFmtId="2" fontId="3" fillId="34" borderId="0" xfId="53" applyNumberFormat="1" applyFont="1" applyFill="1">
      <alignment/>
      <protection/>
    </xf>
    <xf numFmtId="0" fontId="10" fillId="0" borderId="0" xfId="33" applyFont="1" applyAlignment="1">
      <alignment vertical="top"/>
      <protection/>
    </xf>
    <xf numFmtId="2" fontId="3" fillId="0" borderId="13" xfId="53" applyNumberFormat="1" applyFont="1" applyFill="1" applyBorder="1">
      <alignment/>
      <protection/>
    </xf>
    <xf numFmtId="2" fontId="3" fillId="0" borderId="14" xfId="53" applyNumberFormat="1" applyFont="1" applyFill="1" applyBorder="1">
      <alignment/>
      <protection/>
    </xf>
    <xf numFmtId="49" fontId="3" fillId="34" borderId="13" xfId="53" applyNumberFormat="1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9" fillId="0" borderId="0" xfId="33" applyFont="1" applyAlignment="1">
      <alignment horizontal="left" vertical="top" wrapText="1"/>
      <protection/>
    </xf>
    <xf numFmtId="0" fontId="11" fillId="0" borderId="0" xfId="33" applyFont="1" applyAlignment="1">
      <alignment horizontal="left" vertical="top" wrapText="1"/>
      <protection/>
    </xf>
    <xf numFmtId="0" fontId="3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14" fontId="3" fillId="0" borderId="11" xfId="53" applyNumberFormat="1" applyFont="1" applyFill="1" applyBorder="1" applyAlignment="1">
      <alignment horizontal="center" vertical="center" wrapText="1"/>
      <protection/>
    </xf>
    <xf numFmtId="14" fontId="3" fillId="0" borderId="20" xfId="53" applyNumberFormat="1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right" vertical="top"/>
      <protection/>
    </xf>
    <xf numFmtId="0" fontId="3" fillId="0" borderId="0" xfId="53" applyFont="1" applyFill="1" applyBorder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SheetLayoutView="100" zoomScalePageLayoutView="0" workbookViewId="0" topLeftCell="A2">
      <selection activeCell="T24" sqref="T24"/>
    </sheetView>
  </sheetViews>
  <sheetFormatPr defaultColWidth="9.140625" defaultRowHeight="15"/>
  <cols>
    <col min="1" max="1" width="4.140625" style="1" customWidth="1"/>
    <col min="2" max="2" width="21.28125" style="1" customWidth="1"/>
    <col min="3" max="3" width="9.57421875" style="1" customWidth="1"/>
    <col min="4" max="4" width="15.28125" style="1" customWidth="1"/>
    <col min="5" max="5" width="14.28125" style="1" customWidth="1"/>
    <col min="6" max="6" width="13.8515625" style="1" customWidth="1"/>
    <col min="7" max="7" width="8.7109375" style="1" customWidth="1"/>
    <col min="8" max="8" width="11.00390625" style="1" customWidth="1"/>
    <col min="9" max="9" width="13.00390625" style="1" customWidth="1"/>
    <col min="10" max="10" width="13.140625" style="1" customWidth="1"/>
    <col min="11" max="11" width="9.7109375" style="1" customWidth="1"/>
    <col min="12" max="12" width="11.00390625" style="1" customWidth="1"/>
    <col min="13" max="13" width="11.8515625" style="1" customWidth="1"/>
    <col min="14" max="14" width="12.421875" style="1" customWidth="1"/>
    <col min="15" max="15" width="9.00390625" style="1" customWidth="1"/>
    <col min="16" max="16" width="13.8515625" style="1" customWidth="1"/>
    <col min="17" max="17" width="14.421875" style="1" customWidth="1"/>
    <col min="18" max="18" width="11.7109375" style="1" customWidth="1"/>
    <col min="19" max="16384" width="9.140625" style="1" customWidth="1"/>
  </cols>
  <sheetData>
    <row r="1" spans="17:18" ht="15">
      <c r="Q1" s="130" t="s">
        <v>210</v>
      </c>
      <c r="R1" s="130"/>
    </row>
    <row r="2" spans="1:14" s="2" customFormat="1" ht="15" customHeight="1">
      <c r="A2" s="131" t="s">
        <v>163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ht="15">
      <c r="S3" s="3"/>
    </row>
    <row r="4" spans="1:18" s="5" customFormat="1" ht="17.25" customHeight="1">
      <c r="A4" s="126" t="s">
        <v>0</v>
      </c>
      <c r="B4" s="126" t="s">
        <v>1</v>
      </c>
      <c r="C4" s="126" t="s">
        <v>2</v>
      </c>
      <c r="D4" s="126" t="s">
        <v>3</v>
      </c>
      <c r="E4" s="126" t="s">
        <v>4</v>
      </c>
      <c r="F4" s="126" t="s">
        <v>5</v>
      </c>
      <c r="G4" s="126" t="s">
        <v>6</v>
      </c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18" s="5" customFormat="1" ht="31.5" customHeight="1">
      <c r="A5" s="126"/>
      <c r="B5" s="126"/>
      <c r="C5" s="126"/>
      <c r="D5" s="126"/>
      <c r="E5" s="126"/>
      <c r="F5" s="126"/>
      <c r="G5" s="126" t="s">
        <v>7</v>
      </c>
      <c r="H5" s="126"/>
      <c r="I5" s="126"/>
      <c r="J5" s="126"/>
      <c r="K5" s="127" t="s">
        <v>8</v>
      </c>
      <c r="L5" s="127"/>
      <c r="M5" s="127"/>
      <c r="N5" s="127"/>
      <c r="O5" s="126" t="s">
        <v>9</v>
      </c>
      <c r="P5" s="126"/>
      <c r="Q5" s="126"/>
      <c r="R5" s="126"/>
    </row>
    <row r="6" spans="1:18" s="5" customFormat="1" ht="59.25" customHeight="1">
      <c r="A6" s="126"/>
      <c r="B6" s="126"/>
      <c r="C6" s="126"/>
      <c r="D6" s="126"/>
      <c r="E6" s="126"/>
      <c r="F6" s="126"/>
      <c r="G6" s="4" t="s">
        <v>2</v>
      </c>
      <c r="H6" s="4" t="s">
        <v>10</v>
      </c>
      <c r="I6" s="4" t="s">
        <v>31</v>
      </c>
      <c r="J6" s="4" t="s">
        <v>12</v>
      </c>
      <c r="K6" s="4" t="s">
        <v>2</v>
      </c>
      <c r="L6" s="4" t="s">
        <v>10</v>
      </c>
      <c r="M6" s="4" t="s">
        <v>11</v>
      </c>
      <c r="N6" s="6" t="s">
        <v>12</v>
      </c>
      <c r="O6" s="4" t="s">
        <v>2</v>
      </c>
      <c r="P6" s="4" t="s">
        <v>10</v>
      </c>
      <c r="Q6" s="4" t="s">
        <v>11</v>
      </c>
      <c r="R6" s="4" t="s">
        <v>12</v>
      </c>
    </row>
    <row r="7" spans="1:18" s="13" customFormat="1" ht="33" customHeight="1">
      <c r="A7" s="7">
        <v>1</v>
      </c>
      <c r="B7" s="4" t="s">
        <v>13</v>
      </c>
      <c r="C7" s="8">
        <v>348</v>
      </c>
      <c r="D7" s="8">
        <v>76879517.99</v>
      </c>
      <c r="E7" s="9">
        <v>60248975.12</v>
      </c>
      <c r="F7" s="9">
        <v>28139.8</v>
      </c>
      <c r="G7" s="8">
        <v>4</v>
      </c>
      <c r="H7" s="10">
        <v>3421411.14</v>
      </c>
      <c r="I7" s="9">
        <v>42731401.61</v>
      </c>
      <c r="J7" s="9">
        <v>2735.6</v>
      </c>
      <c r="K7" s="8"/>
      <c r="L7" s="9"/>
      <c r="M7" s="9"/>
      <c r="N7" s="11"/>
      <c r="O7" s="8">
        <v>341</v>
      </c>
      <c r="P7" s="105">
        <v>73004301.92</v>
      </c>
      <c r="Q7" s="105">
        <v>60178131.08</v>
      </c>
      <c r="R7" s="7">
        <v>24840.7</v>
      </c>
    </row>
    <row r="8" spans="1:18" s="13" customFormat="1" ht="16.5" customHeight="1">
      <c r="A8" s="7"/>
      <c r="B8" s="4" t="s">
        <v>14</v>
      </c>
      <c r="C8" s="7"/>
      <c r="D8" s="8"/>
      <c r="E8" s="7"/>
      <c r="F8" s="9"/>
      <c r="G8" s="7"/>
      <c r="H8" s="9"/>
      <c r="I8" s="9"/>
      <c r="J8" s="9"/>
      <c r="K8" s="7"/>
      <c r="L8" s="9"/>
      <c r="M8" s="9"/>
      <c r="N8" s="11"/>
      <c r="O8" s="7"/>
      <c r="P8" s="105"/>
      <c r="Q8" s="105"/>
      <c r="R8" s="7"/>
    </row>
    <row r="9" spans="1:18" ht="27.75" customHeight="1">
      <c r="A9" s="7"/>
      <c r="B9" s="4" t="s">
        <v>15</v>
      </c>
      <c r="C9" s="7"/>
      <c r="D9" s="9"/>
      <c r="E9" s="9"/>
      <c r="F9" s="9"/>
      <c r="G9" s="7"/>
      <c r="H9" s="9"/>
      <c r="I9" s="9"/>
      <c r="J9" s="7"/>
      <c r="K9" s="7"/>
      <c r="L9" s="9"/>
      <c r="M9" s="9"/>
      <c r="N9" s="7"/>
      <c r="O9" s="7"/>
      <c r="P9" s="105"/>
      <c r="Q9" s="105"/>
      <c r="R9" s="9"/>
    </row>
    <row r="10" spans="1:18" ht="25.5" customHeight="1">
      <c r="A10" s="7"/>
      <c r="B10" s="4" t="s">
        <v>16</v>
      </c>
      <c r="C10" s="7">
        <v>5</v>
      </c>
      <c r="D10" s="105">
        <v>29891325.51</v>
      </c>
      <c r="E10" s="105">
        <v>29891325.51</v>
      </c>
      <c r="F10" s="9">
        <v>3603.9</v>
      </c>
      <c r="G10" s="7"/>
      <c r="H10" s="9"/>
      <c r="I10" s="9"/>
      <c r="J10" s="9"/>
      <c r="K10" s="7"/>
      <c r="L10" s="9"/>
      <c r="M10" s="9"/>
      <c r="N10" s="11"/>
      <c r="O10" s="7">
        <v>5</v>
      </c>
      <c r="P10" s="105">
        <v>29891325.51</v>
      </c>
      <c r="Q10" s="105">
        <v>29891325.51</v>
      </c>
      <c r="R10" s="9">
        <v>3603.9</v>
      </c>
    </row>
    <row r="11" spans="1:18" ht="30.75" customHeight="1">
      <c r="A11" s="7"/>
      <c r="B11" s="4" t="s">
        <v>17</v>
      </c>
      <c r="C11" s="7">
        <v>11</v>
      </c>
      <c r="D11" s="12">
        <v>246160.89</v>
      </c>
      <c r="E11" s="12">
        <v>246160.89</v>
      </c>
      <c r="F11" s="9"/>
      <c r="G11" s="8"/>
      <c r="H11" s="9"/>
      <c r="I11" s="9"/>
      <c r="J11" s="9"/>
      <c r="K11" s="7"/>
      <c r="L11" s="9"/>
      <c r="M11" s="9"/>
      <c r="N11" s="11"/>
      <c r="O11" s="7">
        <v>11</v>
      </c>
      <c r="P11" s="105">
        <v>246160.89</v>
      </c>
      <c r="Q11" s="105">
        <v>246160.89</v>
      </c>
      <c r="R11" s="7"/>
    </row>
    <row r="12" spans="1:18" ht="30.75" customHeight="1" hidden="1">
      <c r="A12" s="7"/>
      <c r="B12" s="4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105"/>
      <c r="Q12" s="105"/>
      <c r="R12" s="7"/>
    </row>
    <row r="13" spans="1:18" ht="30" customHeight="1">
      <c r="A13" s="7"/>
      <c r="B13" s="4" t="s">
        <v>18</v>
      </c>
      <c r="C13" s="104">
        <v>83</v>
      </c>
      <c r="D13" s="104">
        <v>39555271.33</v>
      </c>
      <c r="E13" s="104">
        <v>35750899.3</v>
      </c>
      <c r="F13" s="104">
        <v>24535.9</v>
      </c>
      <c r="G13" s="8"/>
      <c r="H13" s="8"/>
      <c r="I13" s="8"/>
      <c r="J13" s="9"/>
      <c r="K13" s="8"/>
      <c r="L13" s="9"/>
      <c r="M13" s="9"/>
      <c r="N13" s="9"/>
      <c r="O13" s="8">
        <v>76</v>
      </c>
      <c r="P13" s="105">
        <v>35680055.26</v>
      </c>
      <c r="Q13" s="105">
        <v>35680055.26</v>
      </c>
      <c r="R13" s="9">
        <v>21236.8</v>
      </c>
    </row>
    <row r="14" spans="1:18" ht="8.25" customHeight="1">
      <c r="A14" s="7"/>
      <c r="B14" s="4"/>
      <c r="C14" s="7"/>
      <c r="D14" s="9"/>
      <c r="E14" s="7"/>
      <c r="F14" s="9"/>
      <c r="G14" s="7"/>
      <c r="H14" s="9"/>
      <c r="I14" s="9"/>
      <c r="J14" s="9"/>
      <c r="K14" s="7"/>
      <c r="L14" s="9"/>
      <c r="M14" s="9"/>
      <c r="N14" s="11"/>
      <c r="O14" s="7"/>
      <c r="P14" s="12"/>
      <c r="Q14" s="7"/>
      <c r="R14" s="7"/>
    </row>
    <row r="15" spans="1:18" s="13" customFormat="1" ht="15" customHeight="1" hidden="1">
      <c r="A15" s="7">
        <v>2</v>
      </c>
      <c r="B15" s="4" t="s">
        <v>19</v>
      </c>
      <c r="C15" s="7"/>
      <c r="D15" s="9"/>
      <c r="E15" s="9"/>
      <c r="F15" s="9"/>
      <c r="G15" s="7"/>
      <c r="H15" s="9"/>
      <c r="I15" s="9"/>
      <c r="J15" s="9"/>
      <c r="K15" s="7"/>
      <c r="L15" s="9"/>
      <c r="M15" s="9"/>
      <c r="N15" s="11"/>
      <c r="O15" s="7"/>
      <c r="P15" s="12"/>
      <c r="Q15" s="7"/>
      <c r="R15" s="7"/>
    </row>
    <row r="16" spans="1:18" ht="18.75" customHeight="1" hidden="1">
      <c r="A16" s="7"/>
      <c r="B16" s="4" t="s">
        <v>6</v>
      </c>
      <c r="C16" s="7"/>
      <c r="D16" s="9"/>
      <c r="E16" s="9"/>
      <c r="F16" s="9"/>
      <c r="G16" s="7"/>
      <c r="H16" s="9"/>
      <c r="I16" s="9"/>
      <c r="J16" s="9"/>
      <c r="K16" s="7"/>
      <c r="L16" s="9"/>
      <c r="M16" s="9"/>
      <c r="N16" s="11"/>
      <c r="O16" s="7"/>
      <c r="P16" s="12"/>
      <c r="Q16" s="7"/>
      <c r="R16" s="7"/>
    </row>
    <row r="17" spans="1:18" s="14" customFormat="1" ht="66" customHeight="1">
      <c r="A17" s="6">
        <v>2</v>
      </c>
      <c r="B17" s="4" t="s">
        <v>202</v>
      </c>
      <c r="C17" s="7">
        <v>466</v>
      </c>
      <c r="D17" s="9">
        <v>16566891.61</v>
      </c>
      <c r="E17" s="9">
        <v>9604765.06</v>
      </c>
      <c r="F17" s="7"/>
      <c r="G17" s="7"/>
      <c r="H17" s="9"/>
      <c r="I17" s="7"/>
      <c r="J17" s="7"/>
      <c r="K17" s="7"/>
      <c r="L17" s="9"/>
      <c r="M17" s="7"/>
      <c r="N17" s="7"/>
      <c r="O17" s="7">
        <v>413</v>
      </c>
      <c r="P17" s="12">
        <v>10446965.17</v>
      </c>
      <c r="Q17" s="7">
        <v>8166001.81</v>
      </c>
      <c r="R17" s="7"/>
    </row>
    <row r="18" spans="1:18" ht="13.5" customHeight="1">
      <c r="A18" s="7"/>
      <c r="B18" s="4" t="s">
        <v>6</v>
      </c>
      <c r="C18" s="7"/>
      <c r="D18" s="9"/>
      <c r="E18" s="9"/>
      <c r="F18" s="7"/>
      <c r="G18" s="7"/>
      <c r="H18" s="9"/>
      <c r="I18" s="7"/>
      <c r="J18" s="7"/>
      <c r="K18" s="7"/>
      <c r="L18" s="9"/>
      <c r="M18" s="7"/>
      <c r="N18" s="15"/>
      <c r="O18" s="7"/>
      <c r="P18" s="12"/>
      <c r="Q18" s="7"/>
      <c r="R18" s="7"/>
    </row>
    <row r="19" spans="1:18" ht="31.5" customHeight="1">
      <c r="A19" s="7"/>
      <c r="B19" s="16" t="s">
        <v>20</v>
      </c>
      <c r="C19" s="7">
        <v>13</v>
      </c>
      <c r="D19" s="9">
        <v>4241577.04</v>
      </c>
      <c r="E19" s="9">
        <v>0</v>
      </c>
      <c r="F19" s="17"/>
      <c r="G19" s="7"/>
      <c r="H19" s="9"/>
      <c r="I19" s="18"/>
      <c r="J19" s="18"/>
      <c r="K19" s="7"/>
      <c r="L19" s="9"/>
      <c r="M19" s="18"/>
      <c r="N19" s="9"/>
      <c r="O19" s="7">
        <v>13</v>
      </c>
      <c r="P19" s="9">
        <v>4241577.04</v>
      </c>
      <c r="Q19" s="9">
        <v>0</v>
      </c>
      <c r="R19" s="7"/>
    </row>
    <row r="20" spans="1:18" ht="19.5" customHeight="1">
      <c r="A20" s="7"/>
      <c r="B20" s="16" t="s">
        <v>21</v>
      </c>
      <c r="C20" s="7"/>
      <c r="D20" s="9"/>
      <c r="E20" s="9"/>
      <c r="F20" s="17"/>
      <c r="G20" s="7"/>
      <c r="H20" s="9"/>
      <c r="I20" s="18"/>
      <c r="J20" s="18"/>
      <c r="K20" s="7"/>
      <c r="L20" s="9"/>
      <c r="M20" s="18"/>
      <c r="N20" s="9"/>
      <c r="O20" s="7"/>
      <c r="P20" s="12"/>
      <c r="Q20" s="7"/>
      <c r="R20" s="7"/>
    </row>
    <row r="21" spans="1:18" ht="17.25" customHeight="1" hidden="1">
      <c r="A21" s="7"/>
      <c r="B21" s="16"/>
      <c r="C21" s="7"/>
      <c r="D21" s="9"/>
      <c r="E21" s="9"/>
      <c r="F21" s="7"/>
      <c r="G21" s="7"/>
      <c r="H21" s="9"/>
      <c r="I21" s="7"/>
      <c r="J21" s="7"/>
      <c r="K21" s="7"/>
      <c r="L21" s="9"/>
      <c r="M21" s="7"/>
      <c r="N21" s="7"/>
      <c r="O21" s="19"/>
      <c r="P21" s="20"/>
      <c r="Q21" s="19"/>
      <c r="R21" s="19"/>
    </row>
    <row r="22" spans="1:18" ht="21.75" customHeight="1" hidden="1">
      <c r="A22" s="7"/>
      <c r="B22" s="16"/>
      <c r="C22" s="7"/>
      <c r="D22" s="9"/>
      <c r="E22" s="9"/>
      <c r="F22" s="18"/>
      <c r="G22" s="7"/>
      <c r="H22" s="9"/>
      <c r="I22" s="18"/>
      <c r="J22" s="18"/>
      <c r="K22" s="7"/>
      <c r="L22" s="9"/>
      <c r="M22" s="18"/>
      <c r="N22" s="18"/>
      <c r="O22" s="19"/>
      <c r="P22" s="20"/>
      <c r="Q22" s="19"/>
      <c r="R22" s="19"/>
    </row>
    <row r="23" spans="1:18" ht="9.75" customHeight="1">
      <c r="A23" s="7"/>
      <c r="B23" s="16"/>
      <c r="C23" s="7"/>
      <c r="D23" s="9"/>
      <c r="E23" s="9"/>
      <c r="F23" s="18"/>
      <c r="G23" s="7"/>
      <c r="H23" s="9"/>
      <c r="I23" s="18"/>
      <c r="J23" s="18"/>
      <c r="K23" s="7"/>
      <c r="L23" s="9"/>
      <c r="M23" s="18"/>
      <c r="N23" s="18"/>
      <c r="O23" s="19"/>
      <c r="P23" s="20"/>
      <c r="Q23" s="19"/>
      <c r="R23" s="19"/>
    </row>
    <row r="24" spans="1:18" ht="58.5" customHeight="1">
      <c r="A24" s="7">
        <v>3</v>
      </c>
      <c r="B24" s="16" t="s">
        <v>22</v>
      </c>
      <c r="C24" s="7"/>
      <c r="D24" s="9"/>
      <c r="E24" s="9"/>
      <c r="F24" s="18"/>
      <c r="G24" s="7"/>
      <c r="H24" s="9"/>
      <c r="I24" s="18"/>
      <c r="J24" s="18"/>
      <c r="K24" s="7"/>
      <c r="L24" s="9"/>
      <c r="M24" s="18"/>
      <c r="N24" s="18"/>
      <c r="O24" s="19"/>
      <c r="P24" s="9"/>
      <c r="Q24" s="9"/>
      <c r="R24" s="19"/>
    </row>
    <row r="25" spans="1:18" ht="21.75" customHeight="1">
      <c r="A25" s="7">
        <v>4</v>
      </c>
      <c r="B25" s="16" t="s">
        <v>23</v>
      </c>
      <c r="C25" s="8">
        <v>42</v>
      </c>
      <c r="D25" s="9">
        <v>17614807.3</v>
      </c>
      <c r="E25" s="104">
        <v>17614807.3</v>
      </c>
      <c r="F25" s="104">
        <v>231622</v>
      </c>
      <c r="G25" s="7"/>
      <c r="H25" s="9"/>
      <c r="I25" s="18"/>
      <c r="J25" s="18"/>
      <c r="K25" s="7"/>
      <c r="L25" s="9"/>
      <c r="M25" s="18"/>
      <c r="N25" s="18"/>
      <c r="O25" s="7">
        <v>36</v>
      </c>
      <c r="P25" s="12">
        <v>14578645.56</v>
      </c>
      <c r="Q25" s="12">
        <v>14578645.56</v>
      </c>
      <c r="R25" s="9">
        <v>217081</v>
      </c>
    </row>
    <row r="26" spans="1:18" ht="23.25" customHeight="1" hidden="1">
      <c r="A26" s="7"/>
      <c r="B26" s="16" t="s">
        <v>24</v>
      </c>
      <c r="C26" s="8">
        <f>SUM(C7,C17,C25)</f>
        <v>856</v>
      </c>
      <c r="D26" s="9">
        <f>SUM(D7,D24)</f>
        <v>76879517.99</v>
      </c>
      <c r="E26" s="7">
        <f>SUM(E7,E17)</f>
        <v>69853740.17999999</v>
      </c>
      <c r="F26" s="18">
        <f>SUM(F7,F25)</f>
        <v>259761.8</v>
      </c>
      <c r="G26" s="7">
        <f>SUM(G7,G17,G25)</f>
        <v>4</v>
      </c>
      <c r="H26" s="9">
        <f>SUM(H7)</f>
        <v>3421411.14</v>
      </c>
      <c r="I26" s="18">
        <f>SUM(I7,I17)</f>
        <v>42731401.61</v>
      </c>
      <c r="J26" s="18">
        <f>SUM(J7,J25)</f>
        <v>2735.6</v>
      </c>
      <c r="K26" s="7">
        <f>SUM(K7,K17,K25)</f>
        <v>0</v>
      </c>
      <c r="L26" s="9">
        <f>SUM(L7)</f>
        <v>0</v>
      </c>
      <c r="M26" s="18">
        <f>SUM(M7,M17)</f>
        <v>0</v>
      </c>
      <c r="N26" s="18">
        <f>SUM(N7,N25)</f>
        <v>0</v>
      </c>
      <c r="O26" s="7">
        <f>SUM(O7,O17,O25)</f>
        <v>790</v>
      </c>
      <c r="P26" s="12">
        <f>SUM(P7,P24)</f>
        <v>73004301.92</v>
      </c>
      <c r="Q26" s="7">
        <f>SUM(Q7,Q17)</f>
        <v>68344132.89</v>
      </c>
      <c r="R26" s="7">
        <f>SUM(R7,R25)</f>
        <v>241921.7</v>
      </c>
    </row>
    <row r="29" spans="1:5" ht="36.75" customHeight="1">
      <c r="A29" s="21"/>
      <c r="B29" s="128"/>
      <c r="C29" s="128"/>
      <c r="D29" s="119"/>
      <c r="E29" s="21"/>
    </row>
    <row r="30" spans="1:5" ht="16.5">
      <c r="A30" s="21"/>
      <c r="B30" s="21"/>
      <c r="C30" s="119"/>
      <c r="D30" s="119"/>
      <c r="E30" s="21"/>
    </row>
    <row r="31" spans="1:5" ht="16.5" customHeight="1">
      <c r="A31" s="129" t="s">
        <v>199</v>
      </c>
      <c r="B31" s="129"/>
      <c r="C31" s="129"/>
      <c r="D31" s="129"/>
      <c r="E31" s="120" t="s">
        <v>200</v>
      </c>
    </row>
    <row r="32" spans="1:5" ht="21.75" customHeight="1">
      <c r="A32" s="122" t="s">
        <v>27</v>
      </c>
      <c r="B32" s="21"/>
      <c r="C32" s="21"/>
      <c r="D32" s="21"/>
      <c r="E32" t="s">
        <v>201</v>
      </c>
    </row>
    <row r="33" spans="1:9" ht="16.5" customHeight="1">
      <c r="A33"/>
      <c r="B33"/>
      <c r="C33"/>
      <c r="D33"/>
      <c r="E33"/>
      <c r="F33"/>
      <c r="G33"/>
      <c r="H33"/>
      <c r="I33"/>
    </row>
    <row r="34" s="2" customFormat="1" ht="17.25" customHeight="1"/>
    <row r="35" s="2" customFormat="1" ht="15"/>
  </sheetData>
  <sheetProtection selectLockedCells="1" selectUnlockedCells="1"/>
  <mergeCells count="14">
    <mergeCell ref="B29:C29"/>
    <mergeCell ref="A31:D31"/>
    <mergeCell ref="Q1:R1"/>
    <mergeCell ref="A2:N2"/>
    <mergeCell ref="A4:A6"/>
    <mergeCell ref="B4:B6"/>
    <mergeCell ref="C4:C6"/>
    <mergeCell ref="D4:D6"/>
    <mergeCell ref="E4:E6"/>
    <mergeCell ref="F4:F6"/>
    <mergeCell ref="G4:R4"/>
    <mergeCell ref="G5:J5"/>
    <mergeCell ref="K5:N5"/>
    <mergeCell ref="O5:R5"/>
  </mergeCells>
  <printOptions/>
  <pageMargins left="0.19652777777777777" right="0.19652777777777777" top="0.9840277777777777" bottom="0.39375" header="0.5118055555555555" footer="0.5118055555555555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SheetLayoutView="100" zoomScalePageLayoutView="0" workbookViewId="0" topLeftCell="A1">
      <pane xSplit="10" ySplit="6" topLeftCell="K9" activePane="bottomRight" state="frozen"/>
      <selection pane="topLeft" activeCell="A1" sqref="A1"/>
      <selection pane="topRight" activeCell="K1" sqref="K1"/>
      <selection pane="bottomLeft" activeCell="A9" sqref="A9"/>
      <selection pane="bottomRight" activeCell="E9" sqref="E9:E12"/>
    </sheetView>
  </sheetViews>
  <sheetFormatPr defaultColWidth="9.57421875" defaultRowHeight="15"/>
  <cols>
    <col min="1" max="1" width="4.140625" style="1" customWidth="1"/>
    <col min="2" max="2" width="17.00390625" style="1" customWidth="1"/>
    <col min="3" max="3" width="15.28125" style="1" customWidth="1"/>
    <col min="4" max="4" width="13.8515625" style="1" customWidth="1"/>
    <col min="5" max="5" width="16.140625" style="1" customWidth="1"/>
    <col min="6" max="6" width="14.140625" style="1" customWidth="1"/>
    <col min="7" max="7" width="12.8515625" style="1" hidden="1" customWidth="1"/>
    <col min="8" max="8" width="14.140625" style="1" customWidth="1"/>
    <col min="9" max="9" width="12.421875" style="38" customWidth="1"/>
    <col min="10" max="10" width="12.140625" style="38" customWidth="1"/>
    <col min="11" max="11" width="11.28125" style="38" customWidth="1"/>
    <col min="12" max="12" width="12.140625" style="1" customWidth="1"/>
    <col min="13" max="13" width="11.57421875" style="1" customWidth="1"/>
    <col min="14" max="14" width="12.421875" style="1" customWidth="1"/>
    <col min="15" max="15" width="11.7109375" style="1" customWidth="1"/>
    <col min="16" max="16" width="16.57421875" style="1" customWidth="1"/>
    <col min="17" max="253" width="9.140625" style="1" customWidth="1"/>
    <col min="254" max="254" width="4.140625" style="1" customWidth="1"/>
    <col min="255" max="255" width="21.28125" style="1" customWidth="1"/>
    <col min="256" max="16384" width="9.57421875" style="1" customWidth="1"/>
  </cols>
  <sheetData>
    <row r="1" spans="14:15" ht="15">
      <c r="N1" s="130" t="s">
        <v>211</v>
      </c>
      <c r="O1" s="130"/>
    </row>
    <row r="2" spans="1:15" s="2" customFormat="1" ht="15" customHeight="1">
      <c r="A2" s="131" t="s">
        <v>105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ht="15">
      <c r="P3" s="3"/>
    </row>
    <row r="4" spans="1:16" s="5" customFormat="1" ht="78.75" customHeight="1">
      <c r="A4" s="126" t="s">
        <v>0</v>
      </c>
      <c r="B4" s="126" t="s">
        <v>28</v>
      </c>
      <c r="C4" s="126" t="s">
        <v>29</v>
      </c>
      <c r="D4" s="126" t="s">
        <v>30</v>
      </c>
      <c r="E4" s="126" t="s">
        <v>5</v>
      </c>
      <c r="F4" s="126" t="s">
        <v>209</v>
      </c>
      <c r="G4" s="126" t="s">
        <v>207</v>
      </c>
      <c r="H4" s="126" t="s">
        <v>208</v>
      </c>
      <c r="I4" s="126" t="s">
        <v>32</v>
      </c>
      <c r="J4" s="126"/>
      <c r="K4" s="126" t="s">
        <v>33</v>
      </c>
      <c r="L4" s="126"/>
      <c r="M4" s="126" t="s">
        <v>34</v>
      </c>
      <c r="N4" s="126" t="s">
        <v>35</v>
      </c>
      <c r="O4" s="126"/>
      <c r="P4" s="126" t="s">
        <v>36</v>
      </c>
    </row>
    <row r="5" spans="1:16" s="5" customFormat="1" ht="51" customHeight="1">
      <c r="A5" s="132"/>
      <c r="B5" s="132"/>
      <c r="C5" s="132"/>
      <c r="D5" s="132"/>
      <c r="E5" s="132"/>
      <c r="F5" s="132"/>
      <c r="G5" s="132"/>
      <c r="H5" s="132"/>
      <c r="I5" s="39" t="s">
        <v>37</v>
      </c>
      <c r="J5" s="39" t="s">
        <v>38</v>
      </c>
      <c r="K5" s="39" t="s">
        <v>39</v>
      </c>
      <c r="L5" s="24" t="s">
        <v>40</v>
      </c>
      <c r="M5" s="132"/>
      <c r="N5" s="24" t="s">
        <v>37</v>
      </c>
      <c r="O5" s="24" t="s">
        <v>38</v>
      </c>
      <c r="P5" s="132"/>
    </row>
    <row r="6" spans="1:16" ht="23.25" customHeight="1" hidden="1">
      <c r="A6" s="30"/>
      <c r="B6" s="26"/>
      <c r="C6" s="27"/>
      <c r="D6" s="27"/>
      <c r="E6" s="26"/>
      <c r="F6" s="26"/>
      <c r="G6" s="33"/>
      <c r="H6" s="29" t="e">
        <f>SUM(#REF!,#REF!,#REF!)</f>
        <v>#REF!</v>
      </c>
      <c r="I6" s="40" t="e">
        <f>SUM(#REF!,#REF!)</f>
        <v>#REF!</v>
      </c>
      <c r="J6" s="40" t="e">
        <f>SUM(#REF!,#REF!)</f>
        <v>#REF!</v>
      </c>
      <c r="K6" s="42" t="e">
        <f>SUM(#REF!,#REF!)</f>
        <v>#REF!</v>
      </c>
      <c r="L6" s="43"/>
      <c r="M6" s="34"/>
      <c r="N6" s="34"/>
      <c r="O6" s="34"/>
      <c r="P6" s="32"/>
    </row>
    <row r="7" spans="1:16" ht="97.5" customHeight="1">
      <c r="A7" s="25">
        <v>1</v>
      </c>
      <c r="B7" s="26" t="s">
        <v>54</v>
      </c>
      <c r="C7" s="27" t="s">
        <v>55</v>
      </c>
      <c r="D7" s="27" t="s">
        <v>56</v>
      </c>
      <c r="E7" s="26">
        <v>563.5</v>
      </c>
      <c r="F7" s="26">
        <v>247290.03</v>
      </c>
      <c r="G7" s="31">
        <v>0</v>
      </c>
      <c r="H7" s="31">
        <v>16509775.54</v>
      </c>
      <c r="I7" s="40">
        <v>41041</v>
      </c>
      <c r="J7" s="40"/>
      <c r="K7" s="40">
        <v>38902</v>
      </c>
      <c r="L7" s="29" t="s">
        <v>104</v>
      </c>
      <c r="M7" s="28" t="s">
        <v>102</v>
      </c>
      <c r="N7" s="32"/>
      <c r="O7" s="32"/>
      <c r="P7" s="32"/>
    </row>
    <row r="8" spans="1:16" ht="84.75" customHeight="1">
      <c r="A8" s="30">
        <v>2</v>
      </c>
      <c r="B8" s="26" t="s">
        <v>57</v>
      </c>
      <c r="C8" s="27" t="s">
        <v>58</v>
      </c>
      <c r="D8" s="27">
        <v>0</v>
      </c>
      <c r="E8" s="26">
        <v>0</v>
      </c>
      <c r="F8" s="26">
        <v>107964.9</v>
      </c>
      <c r="G8" s="31">
        <v>4322.79</v>
      </c>
      <c r="H8" s="31">
        <v>0</v>
      </c>
      <c r="I8" s="40">
        <v>39994</v>
      </c>
      <c r="J8" s="40"/>
      <c r="K8" s="40">
        <v>38902</v>
      </c>
      <c r="L8" s="29" t="s">
        <v>104</v>
      </c>
      <c r="M8" s="28" t="s">
        <v>102</v>
      </c>
      <c r="N8" s="32"/>
      <c r="O8" s="32"/>
      <c r="P8" s="32"/>
    </row>
    <row r="9" spans="1:16" ht="81.75" customHeight="1">
      <c r="A9" s="30">
        <v>3</v>
      </c>
      <c r="B9" s="26" t="s">
        <v>59</v>
      </c>
      <c r="C9" s="27" t="s">
        <v>60</v>
      </c>
      <c r="D9" s="35" t="s">
        <v>61</v>
      </c>
      <c r="E9" s="36">
        <v>1187.3</v>
      </c>
      <c r="F9" s="26">
        <v>1243661.56</v>
      </c>
      <c r="G9" s="31">
        <v>0</v>
      </c>
      <c r="H9" s="31">
        <v>19710011</v>
      </c>
      <c r="I9" s="40">
        <v>39092</v>
      </c>
      <c r="J9" s="40"/>
      <c r="K9" s="40">
        <v>38902</v>
      </c>
      <c r="L9" s="29" t="s">
        <v>104</v>
      </c>
      <c r="M9" s="28" t="s">
        <v>102</v>
      </c>
      <c r="N9" s="41">
        <v>44069</v>
      </c>
      <c r="O9" s="32"/>
      <c r="P9" s="45" t="s">
        <v>204</v>
      </c>
    </row>
    <row r="10" spans="1:16" ht="104.25" customHeight="1">
      <c r="A10" s="30">
        <v>4</v>
      </c>
      <c r="B10" s="26" t="s">
        <v>62</v>
      </c>
      <c r="C10" s="27" t="s">
        <v>63</v>
      </c>
      <c r="D10" s="35" t="s">
        <v>64</v>
      </c>
      <c r="E10" s="36">
        <v>176.9</v>
      </c>
      <c r="F10" s="26">
        <v>38972</v>
      </c>
      <c r="G10" s="31">
        <v>0</v>
      </c>
      <c r="H10" s="31">
        <v>2421130.79</v>
      </c>
      <c r="I10" s="40">
        <v>39092</v>
      </c>
      <c r="J10" s="40"/>
      <c r="K10" s="40">
        <v>38902</v>
      </c>
      <c r="L10" s="29" t="s">
        <v>104</v>
      </c>
      <c r="M10" s="28" t="s">
        <v>102</v>
      </c>
      <c r="N10" s="41">
        <v>44063</v>
      </c>
      <c r="O10" s="32"/>
      <c r="P10" s="45" t="s">
        <v>204</v>
      </c>
    </row>
    <row r="11" spans="1:16" ht="105" customHeight="1">
      <c r="A11" s="30">
        <v>5</v>
      </c>
      <c r="B11" s="26" t="s">
        <v>62</v>
      </c>
      <c r="C11" s="27" t="s">
        <v>65</v>
      </c>
      <c r="D11" s="35" t="s">
        <v>203</v>
      </c>
      <c r="E11" s="36">
        <v>417.4</v>
      </c>
      <c r="F11" s="26">
        <v>636204.78</v>
      </c>
      <c r="G11" s="31">
        <v>0</v>
      </c>
      <c r="H11" s="31">
        <v>6582624.02</v>
      </c>
      <c r="I11" s="40">
        <v>39092</v>
      </c>
      <c r="J11" s="40"/>
      <c r="K11" s="40">
        <v>38902</v>
      </c>
      <c r="L11" s="29" t="s">
        <v>104</v>
      </c>
      <c r="M11" s="28" t="s">
        <v>102</v>
      </c>
      <c r="N11" s="41">
        <v>44055</v>
      </c>
      <c r="O11" s="32"/>
      <c r="P11" s="45" t="s">
        <v>204</v>
      </c>
    </row>
    <row r="12" spans="1:16" ht="84" customHeight="1">
      <c r="A12" s="30">
        <v>6</v>
      </c>
      <c r="B12" s="26" t="s">
        <v>66</v>
      </c>
      <c r="C12" s="27" t="s">
        <v>67</v>
      </c>
      <c r="D12" s="35" t="s">
        <v>68</v>
      </c>
      <c r="E12" s="26">
        <v>954</v>
      </c>
      <c r="F12" s="26">
        <v>1502572.8</v>
      </c>
      <c r="G12" s="31">
        <v>0</v>
      </c>
      <c r="H12" s="31">
        <v>14017635.8</v>
      </c>
      <c r="I12" s="40">
        <v>39092</v>
      </c>
      <c r="J12" s="40"/>
      <c r="K12" s="40">
        <v>38902</v>
      </c>
      <c r="L12" s="29" t="s">
        <v>104</v>
      </c>
      <c r="M12" s="28" t="s">
        <v>102</v>
      </c>
      <c r="N12" s="41">
        <v>44069</v>
      </c>
      <c r="O12" s="32"/>
      <c r="P12" s="45" t="s">
        <v>204</v>
      </c>
    </row>
    <row r="13" spans="1:16" ht="77.25" thickBot="1">
      <c r="A13" s="48">
        <v>7</v>
      </c>
      <c r="B13" s="47" t="s">
        <v>69</v>
      </c>
      <c r="C13" s="49" t="s">
        <v>58</v>
      </c>
      <c r="D13" s="49">
        <v>0</v>
      </c>
      <c r="E13" s="47">
        <v>10</v>
      </c>
      <c r="F13" s="47">
        <v>98550</v>
      </c>
      <c r="G13" s="71">
        <v>66521.25</v>
      </c>
      <c r="H13" s="71">
        <v>0</v>
      </c>
      <c r="I13" s="72">
        <v>40980</v>
      </c>
      <c r="J13" s="72"/>
      <c r="K13" s="72">
        <v>40980</v>
      </c>
      <c r="L13" s="73">
        <v>36</v>
      </c>
      <c r="M13" s="74" t="s">
        <v>102</v>
      </c>
      <c r="N13" s="75"/>
      <c r="O13" s="75"/>
      <c r="P13" s="75"/>
    </row>
    <row r="14" spans="1:16" ht="15.75" thickBot="1">
      <c r="A14" s="96"/>
      <c r="B14" s="97" t="s">
        <v>181</v>
      </c>
      <c r="C14" s="98"/>
      <c r="D14" s="98"/>
      <c r="E14" s="97">
        <f>SUM(E7:E13)</f>
        <v>3309.1</v>
      </c>
      <c r="F14" s="97">
        <f>SUM(F7:F13)</f>
        <v>3875216.0700000003</v>
      </c>
      <c r="G14" s="97">
        <f>SUM(G7:G13)</f>
        <v>70844.04</v>
      </c>
      <c r="H14" s="97">
        <f>SUM(H7:H13)</f>
        <v>59241177.14999999</v>
      </c>
      <c r="I14" s="99"/>
      <c r="J14" s="99"/>
      <c r="K14" s="99"/>
      <c r="L14" s="100"/>
      <c r="M14" s="101"/>
      <c r="N14" s="102"/>
      <c r="O14" s="102"/>
      <c r="P14" s="103"/>
    </row>
    <row r="15" spans="1:16" ht="76.5">
      <c r="A15" s="89">
        <v>1</v>
      </c>
      <c r="B15" s="90" t="s">
        <v>167</v>
      </c>
      <c r="C15" s="90" t="s">
        <v>174</v>
      </c>
      <c r="D15" s="90" t="s">
        <v>175</v>
      </c>
      <c r="E15" s="90">
        <v>130</v>
      </c>
      <c r="F15" s="91">
        <v>1</v>
      </c>
      <c r="G15" s="92">
        <v>1</v>
      </c>
      <c r="H15" s="92">
        <v>0</v>
      </c>
      <c r="I15" s="93">
        <v>44440</v>
      </c>
      <c r="J15" s="93"/>
      <c r="K15" s="93">
        <v>44440</v>
      </c>
      <c r="L15" s="94" t="s">
        <v>180</v>
      </c>
      <c r="M15" s="85" t="s">
        <v>102</v>
      </c>
      <c r="N15" s="95"/>
      <c r="O15" s="95"/>
      <c r="P15" s="95"/>
    </row>
    <row r="16" spans="1:16" ht="76.5">
      <c r="A16" s="89">
        <v>2</v>
      </c>
      <c r="B16" s="86" t="s">
        <v>167</v>
      </c>
      <c r="C16" s="86" t="s">
        <v>176</v>
      </c>
      <c r="D16" s="86" t="s">
        <v>177</v>
      </c>
      <c r="E16" s="86">
        <v>4000</v>
      </c>
      <c r="F16" s="26">
        <v>836720</v>
      </c>
      <c r="G16" s="31">
        <v>836720</v>
      </c>
      <c r="H16" s="31">
        <v>836720</v>
      </c>
      <c r="I16" s="40">
        <v>43773</v>
      </c>
      <c r="J16" s="40"/>
      <c r="K16" s="40"/>
      <c r="L16" s="29"/>
      <c r="M16" s="74" t="s">
        <v>102</v>
      </c>
      <c r="N16" s="32"/>
      <c r="O16" s="32"/>
      <c r="P16" s="32"/>
    </row>
    <row r="17" spans="1:16" ht="76.5">
      <c r="A17" s="89">
        <v>3</v>
      </c>
      <c r="B17" s="86" t="s">
        <v>167</v>
      </c>
      <c r="C17" s="86" t="s">
        <v>178</v>
      </c>
      <c r="D17" s="86" t="s">
        <v>179</v>
      </c>
      <c r="E17" s="86">
        <v>8378</v>
      </c>
      <c r="F17" s="26">
        <v>1800934.88</v>
      </c>
      <c r="G17" s="26">
        <v>1800934.88</v>
      </c>
      <c r="H17" s="26">
        <v>1800934.88</v>
      </c>
      <c r="I17" s="40">
        <v>43511</v>
      </c>
      <c r="J17" s="40"/>
      <c r="K17" s="40"/>
      <c r="L17" s="29"/>
      <c r="M17" s="74" t="s">
        <v>102</v>
      </c>
      <c r="N17" s="32"/>
      <c r="O17" s="32"/>
      <c r="P17" s="32"/>
    </row>
    <row r="18" spans="1:16" ht="89.25">
      <c r="A18" s="89">
        <v>4</v>
      </c>
      <c r="B18" s="87" t="s">
        <v>167</v>
      </c>
      <c r="C18" s="86" t="s">
        <v>168</v>
      </c>
      <c r="D18" s="86" t="s">
        <v>169</v>
      </c>
      <c r="E18" s="86">
        <v>1021</v>
      </c>
      <c r="F18" s="26">
        <v>165708.3</v>
      </c>
      <c r="G18" s="31">
        <v>165708.3</v>
      </c>
      <c r="H18" s="31">
        <v>165708.3</v>
      </c>
      <c r="I18" s="40">
        <v>41605</v>
      </c>
      <c r="J18" s="40"/>
      <c r="K18" s="40"/>
      <c r="L18" s="29"/>
      <c r="M18" s="74" t="s">
        <v>102</v>
      </c>
      <c r="N18" s="32"/>
      <c r="O18" s="32"/>
      <c r="P18" s="32"/>
    </row>
    <row r="19" spans="1:16" ht="76.5">
      <c r="A19" s="89">
        <v>5</v>
      </c>
      <c r="B19" s="86" t="s">
        <v>167</v>
      </c>
      <c r="C19" s="86" t="s">
        <v>170</v>
      </c>
      <c r="D19" s="86" t="s">
        <v>171</v>
      </c>
      <c r="E19" s="86">
        <v>52</v>
      </c>
      <c r="F19" s="26">
        <v>19274.32</v>
      </c>
      <c r="G19" s="31">
        <v>19274.32</v>
      </c>
      <c r="H19" s="31">
        <v>19274.32</v>
      </c>
      <c r="I19" s="40">
        <v>41519</v>
      </c>
      <c r="J19" s="40"/>
      <c r="K19" s="40"/>
      <c r="L19" s="29"/>
      <c r="M19" s="74" t="s">
        <v>102</v>
      </c>
      <c r="N19" s="32"/>
      <c r="O19" s="32"/>
      <c r="P19" s="32"/>
    </row>
    <row r="20" spans="1:16" ht="77.25" thickBot="1">
      <c r="A20" s="89">
        <v>6</v>
      </c>
      <c r="B20" s="88" t="s">
        <v>167</v>
      </c>
      <c r="C20" s="88" t="s">
        <v>172</v>
      </c>
      <c r="D20" s="88" t="s">
        <v>173</v>
      </c>
      <c r="E20" s="88">
        <v>960</v>
      </c>
      <c r="F20" s="47">
        <v>213523.2</v>
      </c>
      <c r="G20" s="71">
        <v>213523.2</v>
      </c>
      <c r="H20" s="71">
        <v>213523.2</v>
      </c>
      <c r="I20" s="72">
        <v>42005</v>
      </c>
      <c r="J20" s="72"/>
      <c r="K20" s="72"/>
      <c r="L20" s="73"/>
      <c r="M20" s="74" t="s">
        <v>102</v>
      </c>
      <c r="N20" s="75"/>
      <c r="O20" s="75"/>
      <c r="P20" s="75"/>
    </row>
    <row r="21" spans="1:16" ht="15.75" thickBot="1">
      <c r="A21" s="76"/>
      <c r="B21" s="77"/>
      <c r="C21" s="77"/>
      <c r="D21" s="77"/>
      <c r="E21" s="77">
        <f>SUM(E15:E20)</f>
        <v>14541</v>
      </c>
      <c r="F21" s="77">
        <f>SUM(F15:F20)</f>
        <v>3036161.6999999997</v>
      </c>
      <c r="G21" s="77">
        <f>SUM(G15:G20)</f>
        <v>3036161.6999999997</v>
      </c>
      <c r="H21" s="77">
        <f>SUM(H15:H20)</f>
        <v>3036160.6999999997</v>
      </c>
      <c r="I21" s="78"/>
      <c r="J21" s="78"/>
      <c r="K21" s="78"/>
      <c r="L21" s="77"/>
      <c r="M21" s="77"/>
      <c r="N21" s="77"/>
      <c r="O21" s="77"/>
      <c r="P21" s="79"/>
    </row>
  </sheetData>
  <sheetProtection selectLockedCells="1" selectUnlockedCells="1"/>
  <mergeCells count="15">
    <mergeCell ref="P4:P5"/>
    <mergeCell ref="N1:O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J4"/>
    <mergeCell ref="K4:L4"/>
    <mergeCell ref="M4:M5"/>
    <mergeCell ref="N4:O4"/>
  </mergeCells>
  <printOptions/>
  <pageMargins left="0.1968503937007874" right="0.1968503937007874" top="0.984251968503937" bottom="0.3937007874015748" header="0.5118110236220472" footer="0.5118110236220472"/>
  <pageSetup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tabSelected="1" view="pageBreakPreview" zoomScaleSheetLayoutView="100" zoomScalePageLayoutView="0" workbookViewId="0" topLeftCell="A1">
      <pane xSplit="12" ySplit="7" topLeftCell="M23" activePane="bottomRight" state="frozen"/>
      <selection pane="topLeft" activeCell="A1" sqref="A1"/>
      <selection pane="topRight" activeCell="L1" sqref="L1"/>
      <selection pane="bottomLeft" activeCell="A8" sqref="A8"/>
      <selection pane="bottomRight" activeCell="G48" sqref="G48"/>
    </sheetView>
  </sheetViews>
  <sheetFormatPr defaultColWidth="12.140625" defaultRowHeight="15"/>
  <cols>
    <col min="1" max="1" width="4.140625" style="1" customWidth="1"/>
    <col min="2" max="2" width="17.00390625" style="1" customWidth="1"/>
    <col min="3" max="3" width="16.57421875" style="1" customWidth="1"/>
    <col min="4" max="4" width="14.140625" style="1" customWidth="1"/>
    <col min="5" max="5" width="12.8515625" style="1" customWidth="1"/>
    <col min="6" max="6" width="14.140625" style="1" hidden="1" customWidth="1"/>
    <col min="7" max="7" width="12.421875" style="38" customWidth="1"/>
    <col min="8" max="8" width="12.140625" style="38" customWidth="1"/>
    <col min="9" max="9" width="11.28125" style="38" customWidth="1"/>
    <col min="10" max="10" width="12.140625" style="1" customWidth="1"/>
    <col min="11" max="11" width="11.57421875" style="1" customWidth="1"/>
    <col min="12" max="12" width="12.421875" style="1" customWidth="1"/>
    <col min="13" max="13" width="11.7109375" style="1" customWidth="1"/>
    <col min="14" max="14" width="15.7109375" style="1" customWidth="1"/>
    <col min="15" max="18" width="9.140625" style="1" hidden="1" customWidth="1"/>
    <col min="19" max="251" width="9.140625" style="1" customWidth="1"/>
    <col min="252" max="252" width="4.140625" style="1" customWidth="1"/>
    <col min="253" max="253" width="21.28125" style="1" customWidth="1"/>
    <col min="254" max="254" width="9.57421875" style="1" customWidth="1"/>
    <col min="255" max="255" width="11.28125" style="1" customWidth="1"/>
    <col min="256" max="16384" width="12.140625" style="1" customWidth="1"/>
  </cols>
  <sheetData>
    <row r="1" spans="12:13" ht="15">
      <c r="L1" s="130" t="s">
        <v>212</v>
      </c>
      <c r="M1" s="130"/>
    </row>
    <row r="2" spans="1:13" s="2" customFormat="1" ht="15" customHeight="1">
      <c r="A2" s="131" t="s">
        <v>164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ht="15">
      <c r="N3" s="3"/>
    </row>
    <row r="4" spans="1:14" s="5" customFormat="1" ht="78.75" customHeight="1">
      <c r="A4" s="132" t="s">
        <v>0</v>
      </c>
      <c r="B4" s="132" t="s">
        <v>41</v>
      </c>
      <c r="C4" s="132" t="s">
        <v>205</v>
      </c>
      <c r="D4" s="132" t="s">
        <v>206</v>
      </c>
      <c r="E4" s="132" t="s">
        <v>207</v>
      </c>
      <c r="F4" s="132" t="s">
        <v>31</v>
      </c>
      <c r="G4" s="133" t="s">
        <v>32</v>
      </c>
      <c r="H4" s="134"/>
      <c r="I4" s="127" t="s">
        <v>33</v>
      </c>
      <c r="J4" s="135"/>
      <c r="K4" s="132" t="s">
        <v>34</v>
      </c>
      <c r="L4" s="127" t="s">
        <v>35</v>
      </c>
      <c r="M4" s="135"/>
      <c r="N4" s="126" t="s">
        <v>36</v>
      </c>
    </row>
    <row r="5" spans="1:14" s="5" customFormat="1" ht="51" customHeight="1">
      <c r="A5" s="136"/>
      <c r="B5" s="136"/>
      <c r="C5" s="136"/>
      <c r="D5" s="136"/>
      <c r="E5" s="136"/>
      <c r="F5" s="136"/>
      <c r="G5" s="39" t="s">
        <v>37</v>
      </c>
      <c r="H5" s="39" t="s">
        <v>38</v>
      </c>
      <c r="I5" s="39" t="s">
        <v>39</v>
      </c>
      <c r="J5" s="24" t="s">
        <v>40</v>
      </c>
      <c r="K5" s="136"/>
      <c r="L5" s="24" t="s">
        <v>37</v>
      </c>
      <c r="M5" s="24" t="s">
        <v>38</v>
      </c>
      <c r="N5" s="132"/>
    </row>
    <row r="6" spans="1:14" s="58" customFormat="1" ht="75">
      <c r="A6" s="50">
        <v>1</v>
      </c>
      <c r="B6" s="51" t="s">
        <v>71</v>
      </c>
      <c r="C6" s="65">
        <v>108700</v>
      </c>
      <c r="D6" s="53">
        <v>0</v>
      </c>
      <c r="E6" s="52">
        <v>0</v>
      </c>
      <c r="F6" s="53">
        <v>0</v>
      </c>
      <c r="G6" s="54">
        <v>39563</v>
      </c>
      <c r="H6" s="54"/>
      <c r="I6" s="54">
        <v>39524</v>
      </c>
      <c r="J6" s="53">
        <v>287</v>
      </c>
      <c r="K6" s="55" t="s">
        <v>103</v>
      </c>
      <c r="L6" s="56"/>
      <c r="M6" s="56"/>
      <c r="N6" s="57"/>
    </row>
    <row r="7" spans="1:14" s="61" customFormat="1" ht="75">
      <c r="A7" s="50">
        <v>2</v>
      </c>
      <c r="B7" s="51" t="s">
        <v>72</v>
      </c>
      <c r="C7" s="65">
        <v>295120</v>
      </c>
      <c r="D7" s="59">
        <v>0</v>
      </c>
      <c r="E7" s="52">
        <v>0</v>
      </c>
      <c r="F7" s="59">
        <v>0</v>
      </c>
      <c r="G7" s="54">
        <v>36951</v>
      </c>
      <c r="H7" s="54"/>
      <c r="I7" s="54"/>
      <c r="J7" s="53"/>
      <c r="K7" s="55" t="s">
        <v>103</v>
      </c>
      <c r="L7" s="56"/>
      <c r="M7" s="56"/>
      <c r="N7" s="60"/>
    </row>
    <row r="8" spans="1:14" s="61" customFormat="1" ht="75">
      <c r="A8" s="50">
        <v>3</v>
      </c>
      <c r="B8" s="51" t="s">
        <v>73</v>
      </c>
      <c r="C8" s="65">
        <v>682000</v>
      </c>
      <c r="D8" s="60">
        <v>0</v>
      </c>
      <c r="E8" s="60">
        <v>0</v>
      </c>
      <c r="F8" s="60">
        <v>0</v>
      </c>
      <c r="G8" s="62">
        <v>41058</v>
      </c>
      <c r="H8" s="62"/>
      <c r="I8" s="62">
        <v>41058</v>
      </c>
      <c r="J8" s="63"/>
      <c r="K8" s="55" t="s">
        <v>103</v>
      </c>
      <c r="L8" s="60"/>
      <c r="M8" s="60"/>
      <c r="N8" s="60"/>
    </row>
    <row r="9" spans="1:14" s="61" customFormat="1" ht="75">
      <c r="A9" s="50">
        <v>4</v>
      </c>
      <c r="B9" s="51" t="s">
        <v>74</v>
      </c>
      <c r="C9" s="65">
        <v>95605</v>
      </c>
      <c r="D9" s="64">
        <v>0</v>
      </c>
      <c r="E9" s="64">
        <v>0</v>
      </c>
      <c r="F9" s="64">
        <v>0</v>
      </c>
      <c r="G9" s="62">
        <v>39563</v>
      </c>
      <c r="H9" s="62">
        <v>44281</v>
      </c>
      <c r="I9" s="62">
        <v>42454</v>
      </c>
      <c r="J9" s="63">
        <v>120</v>
      </c>
      <c r="K9" s="55" t="s">
        <v>103</v>
      </c>
      <c r="L9" s="60"/>
      <c r="M9" s="60"/>
      <c r="N9" s="125" t="s">
        <v>216</v>
      </c>
    </row>
    <row r="10" spans="1:14" s="61" customFormat="1" ht="75">
      <c r="A10" s="50">
        <v>5</v>
      </c>
      <c r="B10" s="51" t="s">
        <v>75</v>
      </c>
      <c r="C10" s="65">
        <v>198952</v>
      </c>
      <c r="D10" s="64">
        <v>0</v>
      </c>
      <c r="E10" s="64">
        <v>0</v>
      </c>
      <c r="F10" s="64">
        <v>0</v>
      </c>
      <c r="G10" s="62">
        <v>41423</v>
      </c>
      <c r="H10" s="62"/>
      <c r="I10" s="62">
        <v>39524</v>
      </c>
      <c r="J10" s="63">
        <v>287</v>
      </c>
      <c r="K10" s="55" t="s">
        <v>103</v>
      </c>
      <c r="L10" s="60"/>
      <c r="M10" s="60"/>
      <c r="N10" s="60"/>
    </row>
    <row r="11" spans="1:14" s="61" customFormat="1" ht="75">
      <c r="A11" s="50">
        <v>6</v>
      </c>
      <c r="B11" s="51" t="s">
        <v>76</v>
      </c>
      <c r="C11" s="65">
        <v>317029.35</v>
      </c>
      <c r="D11" s="60">
        <v>0</v>
      </c>
      <c r="E11" s="60">
        <v>0</v>
      </c>
      <c r="F11" s="60">
        <v>0</v>
      </c>
      <c r="G11" s="62">
        <v>39492</v>
      </c>
      <c r="H11" s="62"/>
      <c r="I11" s="62"/>
      <c r="J11" s="63"/>
      <c r="K11" s="55" t="s">
        <v>103</v>
      </c>
      <c r="L11" s="60"/>
      <c r="M11" s="60"/>
      <c r="N11" s="60"/>
    </row>
    <row r="12" spans="1:14" s="61" customFormat="1" ht="75">
      <c r="A12" s="50">
        <v>7</v>
      </c>
      <c r="B12" s="51" t="s">
        <v>106</v>
      </c>
      <c r="C12" s="65">
        <v>495000</v>
      </c>
      <c r="D12" s="60">
        <v>0</v>
      </c>
      <c r="E12" s="60">
        <v>0</v>
      </c>
      <c r="F12" s="60">
        <v>0</v>
      </c>
      <c r="G12" s="62">
        <v>39113</v>
      </c>
      <c r="H12" s="62"/>
      <c r="I12" s="62"/>
      <c r="J12" s="63"/>
      <c r="K12" s="55" t="s">
        <v>103</v>
      </c>
      <c r="L12" s="60"/>
      <c r="M12" s="60"/>
      <c r="N12" s="60"/>
    </row>
    <row r="13" spans="1:18" s="61" customFormat="1" ht="75">
      <c r="A13" s="50">
        <v>8</v>
      </c>
      <c r="B13" s="51" t="s">
        <v>107</v>
      </c>
      <c r="C13" s="65">
        <v>115394</v>
      </c>
      <c r="D13" s="60">
        <v>0</v>
      </c>
      <c r="E13" s="60">
        <v>0</v>
      </c>
      <c r="F13" s="60">
        <v>0</v>
      </c>
      <c r="G13" s="62">
        <v>36528</v>
      </c>
      <c r="H13" s="62"/>
      <c r="I13" s="62"/>
      <c r="J13" s="63"/>
      <c r="K13" s="55" t="s">
        <v>103</v>
      </c>
      <c r="L13" s="60"/>
      <c r="M13" s="60"/>
      <c r="N13" s="60"/>
      <c r="R13" s="121">
        <f>C6+C7+C11+C12+C13+C14+C15+C16+C17+C18+C19+C20+C21</f>
        <v>3608126.04</v>
      </c>
    </row>
    <row r="14" spans="1:14" s="61" customFormat="1" ht="75">
      <c r="A14" s="50">
        <v>9</v>
      </c>
      <c r="B14" s="51" t="s">
        <v>108</v>
      </c>
      <c r="C14" s="65">
        <v>272003</v>
      </c>
      <c r="D14" s="60">
        <v>0</v>
      </c>
      <c r="E14" s="60">
        <v>0</v>
      </c>
      <c r="F14" s="60">
        <v>0</v>
      </c>
      <c r="G14" s="62">
        <v>41423</v>
      </c>
      <c r="H14" s="62"/>
      <c r="I14" s="62"/>
      <c r="J14" s="63"/>
      <c r="K14" s="55" t="s">
        <v>103</v>
      </c>
      <c r="L14" s="60"/>
      <c r="M14" s="60"/>
      <c r="N14" s="60"/>
    </row>
    <row r="15" spans="1:14" s="61" customFormat="1" ht="75">
      <c r="A15" s="50">
        <v>10</v>
      </c>
      <c r="B15" s="51" t="s">
        <v>109</v>
      </c>
      <c r="C15" s="65">
        <v>1030123.5</v>
      </c>
      <c r="D15" s="60">
        <v>0</v>
      </c>
      <c r="E15" s="60">
        <v>0</v>
      </c>
      <c r="F15" s="60">
        <v>0</v>
      </c>
      <c r="G15" s="62">
        <v>41057</v>
      </c>
      <c r="H15" s="62"/>
      <c r="I15" s="62"/>
      <c r="J15" s="63"/>
      <c r="K15" s="55" t="s">
        <v>103</v>
      </c>
      <c r="L15" s="60"/>
      <c r="M15" s="60"/>
      <c r="N15" s="60"/>
    </row>
    <row r="16" spans="1:14" s="61" customFormat="1" ht="75">
      <c r="A16" s="50">
        <v>11</v>
      </c>
      <c r="B16" s="51" t="s">
        <v>110</v>
      </c>
      <c r="C16" s="65">
        <v>77000</v>
      </c>
      <c r="D16" s="60"/>
      <c r="E16" s="60"/>
      <c r="F16" s="60"/>
      <c r="G16" s="62"/>
      <c r="H16" s="62">
        <v>44265</v>
      </c>
      <c r="I16" s="62">
        <v>44265</v>
      </c>
      <c r="J16" s="63" t="s">
        <v>117</v>
      </c>
      <c r="K16" s="55" t="s">
        <v>103</v>
      </c>
      <c r="L16" s="60"/>
      <c r="M16" s="60"/>
      <c r="N16" s="60" t="s">
        <v>118</v>
      </c>
    </row>
    <row r="17" spans="1:14" s="61" customFormat="1" ht="75">
      <c r="A17" s="50">
        <v>12</v>
      </c>
      <c r="B17" s="51" t="s">
        <v>111</v>
      </c>
      <c r="C17" s="65">
        <v>97440.19</v>
      </c>
      <c r="D17" s="60">
        <v>0</v>
      </c>
      <c r="E17" s="60">
        <v>0</v>
      </c>
      <c r="F17" s="60">
        <v>0</v>
      </c>
      <c r="G17" s="62">
        <v>41423</v>
      </c>
      <c r="H17" s="62"/>
      <c r="I17" s="62"/>
      <c r="J17" s="63"/>
      <c r="K17" s="55" t="s">
        <v>103</v>
      </c>
      <c r="L17" s="60"/>
      <c r="M17" s="60"/>
      <c r="N17" s="60"/>
    </row>
    <row r="18" spans="1:14" s="61" customFormat="1" ht="75">
      <c r="A18" s="50">
        <v>13</v>
      </c>
      <c r="B18" s="51" t="s">
        <v>112</v>
      </c>
      <c r="C18" s="65">
        <v>90000</v>
      </c>
      <c r="D18" s="60">
        <v>0</v>
      </c>
      <c r="E18" s="60">
        <v>0</v>
      </c>
      <c r="F18" s="60">
        <v>0</v>
      </c>
      <c r="G18" s="62">
        <v>39113</v>
      </c>
      <c r="H18" s="62"/>
      <c r="I18" s="62"/>
      <c r="J18" s="63"/>
      <c r="K18" s="55" t="s">
        <v>103</v>
      </c>
      <c r="L18" s="60"/>
      <c r="M18" s="60"/>
      <c r="N18" s="60"/>
    </row>
    <row r="19" spans="1:14" s="61" customFormat="1" ht="75">
      <c r="A19" s="50">
        <v>14</v>
      </c>
      <c r="B19" s="51" t="s">
        <v>113</v>
      </c>
      <c r="C19" s="65">
        <v>373000</v>
      </c>
      <c r="D19" s="60">
        <v>0</v>
      </c>
      <c r="E19" s="60">
        <v>341916.7</v>
      </c>
      <c r="F19" s="60">
        <v>0</v>
      </c>
      <c r="G19" s="62">
        <v>44238</v>
      </c>
      <c r="H19" s="62"/>
      <c r="I19" s="62"/>
      <c r="J19" s="63"/>
      <c r="K19" s="55" t="s">
        <v>103</v>
      </c>
      <c r="L19" s="60"/>
      <c r="M19" s="60"/>
      <c r="N19" s="60"/>
    </row>
    <row r="20" spans="1:14" s="61" customFormat="1" ht="75">
      <c r="A20" s="50">
        <v>15</v>
      </c>
      <c r="B20" s="51" t="s">
        <v>114</v>
      </c>
      <c r="C20" s="65">
        <v>170501</v>
      </c>
      <c r="D20" s="60"/>
      <c r="E20" s="60"/>
      <c r="F20" s="60"/>
      <c r="G20" s="62"/>
      <c r="H20" s="62">
        <v>44292</v>
      </c>
      <c r="I20" s="62">
        <v>44292</v>
      </c>
      <c r="J20" s="63" t="s">
        <v>116</v>
      </c>
      <c r="K20" s="55" t="s">
        <v>103</v>
      </c>
      <c r="L20" s="60"/>
      <c r="M20" s="60"/>
      <c r="N20" s="60" t="s">
        <v>119</v>
      </c>
    </row>
    <row r="21" spans="1:14" s="61" customFormat="1" ht="75">
      <c r="A21" s="50">
        <v>16</v>
      </c>
      <c r="B21" s="51" t="s">
        <v>115</v>
      </c>
      <c r="C21" s="65">
        <v>166815</v>
      </c>
      <c r="D21" s="60">
        <v>0</v>
      </c>
      <c r="E21" s="60">
        <v>0</v>
      </c>
      <c r="F21" s="60">
        <v>0</v>
      </c>
      <c r="G21" s="62">
        <v>44532</v>
      </c>
      <c r="H21" s="62"/>
      <c r="I21" s="62"/>
      <c r="J21" s="63"/>
      <c r="K21" s="55" t="s">
        <v>103</v>
      </c>
      <c r="L21" s="60"/>
      <c r="M21" s="60"/>
      <c r="N21" s="60"/>
    </row>
    <row r="22" spans="1:14" s="61" customFormat="1" ht="75">
      <c r="A22" s="50">
        <v>17</v>
      </c>
      <c r="B22" s="51" t="s">
        <v>121</v>
      </c>
      <c r="C22" s="65">
        <v>56800</v>
      </c>
      <c r="D22" s="60"/>
      <c r="E22" s="60">
        <v>17580.98</v>
      </c>
      <c r="F22" s="60"/>
      <c r="G22" s="62">
        <v>42779</v>
      </c>
      <c r="H22" s="62"/>
      <c r="I22" s="62"/>
      <c r="J22" s="63"/>
      <c r="K22" s="55" t="s">
        <v>103</v>
      </c>
      <c r="L22" s="60"/>
      <c r="M22" s="60"/>
      <c r="N22" s="60"/>
    </row>
    <row r="23" spans="1:14" ht="75">
      <c r="A23" s="50">
        <v>18</v>
      </c>
      <c r="B23" s="37" t="s">
        <v>77</v>
      </c>
      <c r="C23" s="66" t="s">
        <v>78</v>
      </c>
      <c r="D23" s="32">
        <v>0</v>
      </c>
      <c r="E23" s="32">
        <v>0</v>
      </c>
      <c r="F23" s="32">
        <v>0</v>
      </c>
      <c r="G23" s="41">
        <v>41731</v>
      </c>
      <c r="H23" s="41"/>
      <c r="I23" s="41">
        <v>41731</v>
      </c>
      <c r="J23" s="44" t="s">
        <v>156</v>
      </c>
      <c r="K23" s="55" t="s">
        <v>103</v>
      </c>
      <c r="L23" s="32"/>
      <c r="M23" s="32"/>
      <c r="N23" s="32"/>
    </row>
    <row r="24" spans="1:14" ht="75">
      <c r="A24" s="50">
        <v>19</v>
      </c>
      <c r="B24" s="37" t="s">
        <v>79</v>
      </c>
      <c r="C24" s="66" t="s">
        <v>122</v>
      </c>
      <c r="D24" s="32">
        <v>0</v>
      </c>
      <c r="E24" s="32">
        <v>6049.88</v>
      </c>
      <c r="F24" s="32">
        <v>0</v>
      </c>
      <c r="G24" s="41">
        <v>39478</v>
      </c>
      <c r="H24" s="41"/>
      <c r="I24" s="41">
        <v>39452</v>
      </c>
      <c r="J24" s="44">
        <v>5</v>
      </c>
      <c r="K24" s="55" t="s">
        <v>103</v>
      </c>
      <c r="L24" s="32"/>
      <c r="M24" s="32"/>
      <c r="N24" s="32"/>
    </row>
    <row r="25" spans="1:14" ht="75">
      <c r="A25" s="50">
        <v>20</v>
      </c>
      <c r="B25" s="37" t="s">
        <v>80</v>
      </c>
      <c r="C25" s="66" t="s">
        <v>81</v>
      </c>
      <c r="D25" s="32">
        <v>0</v>
      </c>
      <c r="E25" s="32">
        <v>0</v>
      </c>
      <c r="F25" s="32">
        <v>0</v>
      </c>
      <c r="G25" s="41">
        <v>38960</v>
      </c>
      <c r="H25" s="41"/>
      <c r="I25" s="41">
        <v>38960</v>
      </c>
      <c r="J25" s="32"/>
      <c r="K25" s="55" t="s">
        <v>103</v>
      </c>
      <c r="L25" s="32"/>
      <c r="M25" s="32"/>
      <c r="N25" s="32"/>
    </row>
    <row r="26" spans="1:14" ht="75">
      <c r="A26" s="50">
        <v>21</v>
      </c>
      <c r="B26" s="37" t="s">
        <v>82</v>
      </c>
      <c r="C26" s="66" t="s">
        <v>127</v>
      </c>
      <c r="D26" s="32">
        <v>0</v>
      </c>
      <c r="E26" s="32">
        <v>0</v>
      </c>
      <c r="F26" s="32">
        <v>0</v>
      </c>
      <c r="G26" s="41">
        <v>41446</v>
      </c>
      <c r="H26" s="41"/>
      <c r="I26" s="41">
        <v>41446</v>
      </c>
      <c r="J26" s="69">
        <v>15</v>
      </c>
      <c r="K26" s="55" t="s">
        <v>103</v>
      </c>
      <c r="L26" s="32"/>
      <c r="M26" s="32"/>
      <c r="N26" s="32"/>
    </row>
    <row r="27" spans="1:14" ht="75">
      <c r="A27" s="50">
        <v>22</v>
      </c>
      <c r="B27" s="37" t="s">
        <v>83</v>
      </c>
      <c r="C27" s="66" t="s">
        <v>128</v>
      </c>
      <c r="D27" s="32">
        <v>0</v>
      </c>
      <c r="E27" s="32">
        <v>0</v>
      </c>
      <c r="F27" s="32">
        <v>0</v>
      </c>
      <c r="G27" s="41">
        <v>40835</v>
      </c>
      <c r="H27" s="41"/>
      <c r="I27" s="41">
        <v>40835</v>
      </c>
      <c r="J27" s="32">
        <v>40</v>
      </c>
      <c r="K27" s="55" t="s">
        <v>103</v>
      </c>
      <c r="L27" s="32"/>
      <c r="M27" s="32"/>
      <c r="N27" s="32"/>
    </row>
    <row r="28" spans="1:14" ht="75">
      <c r="A28" s="50">
        <v>23</v>
      </c>
      <c r="B28" s="37" t="s">
        <v>84</v>
      </c>
      <c r="C28" s="66" t="s">
        <v>129</v>
      </c>
      <c r="D28" s="32">
        <v>0</v>
      </c>
      <c r="E28" s="32">
        <v>0</v>
      </c>
      <c r="F28" s="32">
        <v>0</v>
      </c>
      <c r="G28" s="41">
        <v>42627</v>
      </c>
      <c r="H28" s="41"/>
      <c r="I28" s="41">
        <v>42627</v>
      </c>
      <c r="J28" s="32">
        <v>157</v>
      </c>
      <c r="K28" s="55" t="s">
        <v>103</v>
      </c>
      <c r="L28" s="32"/>
      <c r="M28" s="32"/>
      <c r="N28" s="32"/>
    </row>
    <row r="29" spans="1:14" ht="75">
      <c r="A29" s="50">
        <v>24</v>
      </c>
      <c r="B29" s="37" t="s">
        <v>85</v>
      </c>
      <c r="C29" s="66" t="s">
        <v>130</v>
      </c>
      <c r="D29" s="32">
        <v>0</v>
      </c>
      <c r="E29" s="32">
        <v>0</v>
      </c>
      <c r="F29" s="32">
        <v>0</v>
      </c>
      <c r="G29" s="41">
        <v>41904</v>
      </c>
      <c r="H29" s="41"/>
      <c r="I29" s="41">
        <v>41904</v>
      </c>
      <c r="J29" s="32">
        <v>1045</v>
      </c>
      <c r="K29" s="55" t="s">
        <v>103</v>
      </c>
      <c r="L29" s="32"/>
      <c r="M29" s="32"/>
      <c r="N29" s="32"/>
    </row>
    <row r="30" spans="1:14" ht="75">
      <c r="A30" s="50">
        <v>25</v>
      </c>
      <c r="B30" s="37" t="s">
        <v>86</v>
      </c>
      <c r="C30" s="66" t="s">
        <v>131</v>
      </c>
      <c r="D30" s="32">
        <v>0</v>
      </c>
      <c r="E30" s="32">
        <v>0</v>
      </c>
      <c r="F30" s="32">
        <v>0</v>
      </c>
      <c r="G30" s="41">
        <v>41907</v>
      </c>
      <c r="H30" s="41"/>
      <c r="I30" s="41">
        <v>41907</v>
      </c>
      <c r="J30" s="32">
        <v>1048</v>
      </c>
      <c r="K30" s="55" t="s">
        <v>103</v>
      </c>
      <c r="L30" s="32"/>
      <c r="M30" s="32"/>
      <c r="N30" s="32"/>
    </row>
    <row r="31" spans="1:14" ht="75">
      <c r="A31" s="50">
        <v>26</v>
      </c>
      <c r="B31" s="37" t="s">
        <v>87</v>
      </c>
      <c r="C31" s="66" t="s">
        <v>132</v>
      </c>
      <c r="D31" s="32">
        <v>0</v>
      </c>
      <c r="E31" s="32">
        <v>0</v>
      </c>
      <c r="F31" s="32">
        <v>0</v>
      </c>
      <c r="G31" s="41">
        <v>41906</v>
      </c>
      <c r="H31" s="41"/>
      <c r="I31" s="41">
        <v>41906</v>
      </c>
      <c r="J31" s="32">
        <v>1046</v>
      </c>
      <c r="K31" s="55" t="s">
        <v>103</v>
      </c>
      <c r="L31" s="32"/>
      <c r="M31" s="32"/>
      <c r="N31" s="32"/>
    </row>
    <row r="32" spans="1:14" ht="75">
      <c r="A32" s="50">
        <v>27</v>
      </c>
      <c r="B32" s="37" t="s">
        <v>88</v>
      </c>
      <c r="C32" s="66" t="s">
        <v>133</v>
      </c>
      <c r="D32" s="32">
        <v>0</v>
      </c>
      <c r="E32" s="32">
        <v>0</v>
      </c>
      <c r="F32" s="32">
        <v>0</v>
      </c>
      <c r="G32" s="41">
        <v>41898</v>
      </c>
      <c r="H32" s="41"/>
      <c r="I32" s="41">
        <v>41898</v>
      </c>
      <c r="J32" s="32">
        <v>1044</v>
      </c>
      <c r="K32" s="55" t="s">
        <v>103</v>
      </c>
      <c r="L32" s="32"/>
      <c r="M32" s="32"/>
      <c r="N32" s="32"/>
    </row>
    <row r="33" spans="1:14" ht="75">
      <c r="A33" s="50">
        <v>28</v>
      </c>
      <c r="B33" s="37" t="s">
        <v>89</v>
      </c>
      <c r="C33" s="66" t="s">
        <v>134</v>
      </c>
      <c r="D33" s="32">
        <v>0</v>
      </c>
      <c r="E33" s="32">
        <v>0</v>
      </c>
      <c r="F33" s="32">
        <v>0</v>
      </c>
      <c r="G33" s="41">
        <v>40395</v>
      </c>
      <c r="H33" s="41"/>
      <c r="I33" s="41">
        <v>40395</v>
      </c>
      <c r="J33" s="32"/>
      <c r="K33" s="55" t="s">
        <v>103</v>
      </c>
      <c r="L33" s="32"/>
      <c r="M33" s="32"/>
      <c r="N33" s="32"/>
    </row>
    <row r="34" spans="1:14" ht="75">
      <c r="A34" s="50">
        <v>29</v>
      </c>
      <c r="B34" s="37" t="s">
        <v>90</v>
      </c>
      <c r="C34" s="66" t="s">
        <v>135</v>
      </c>
      <c r="D34" s="32">
        <v>0</v>
      </c>
      <c r="E34" s="32">
        <v>0</v>
      </c>
      <c r="F34" s="32">
        <v>0</v>
      </c>
      <c r="G34" s="41">
        <v>41269</v>
      </c>
      <c r="H34" s="41"/>
      <c r="I34" s="41">
        <v>41269</v>
      </c>
      <c r="J34" s="32">
        <v>23</v>
      </c>
      <c r="K34" s="55" t="s">
        <v>103</v>
      </c>
      <c r="L34" s="32"/>
      <c r="M34" s="32"/>
      <c r="N34" s="32"/>
    </row>
    <row r="35" spans="1:14" ht="75">
      <c r="A35" s="50">
        <v>30</v>
      </c>
      <c r="B35" s="37" t="s">
        <v>91</v>
      </c>
      <c r="C35" s="66" t="s">
        <v>136</v>
      </c>
      <c r="D35" s="32">
        <v>0</v>
      </c>
      <c r="E35" s="32">
        <v>0</v>
      </c>
      <c r="F35" s="32">
        <v>0</v>
      </c>
      <c r="G35" s="41">
        <v>41046</v>
      </c>
      <c r="H35" s="41"/>
      <c r="I35" s="41">
        <v>41046</v>
      </c>
      <c r="J35" s="32">
        <v>6</v>
      </c>
      <c r="K35" s="55" t="s">
        <v>103</v>
      </c>
      <c r="L35" s="32"/>
      <c r="M35" s="32"/>
      <c r="N35" s="32"/>
    </row>
    <row r="36" spans="1:14" ht="75">
      <c r="A36" s="50">
        <v>31</v>
      </c>
      <c r="B36" s="37" t="s">
        <v>92</v>
      </c>
      <c r="C36" s="66" t="s">
        <v>137</v>
      </c>
      <c r="D36" s="32">
        <v>0</v>
      </c>
      <c r="E36" s="32">
        <v>0</v>
      </c>
      <c r="F36" s="32">
        <v>0</v>
      </c>
      <c r="G36" s="41">
        <v>41010</v>
      </c>
      <c r="H36" s="41"/>
      <c r="I36" s="41">
        <v>41010</v>
      </c>
      <c r="J36" s="32">
        <v>29</v>
      </c>
      <c r="K36" s="55" t="s">
        <v>103</v>
      </c>
      <c r="L36" s="32"/>
      <c r="M36" s="32"/>
      <c r="N36" s="32"/>
    </row>
    <row r="37" spans="1:14" ht="75">
      <c r="A37" s="50">
        <v>32</v>
      </c>
      <c r="B37" s="37" t="s">
        <v>93</v>
      </c>
      <c r="C37" s="66" t="s">
        <v>136</v>
      </c>
      <c r="D37" s="32">
        <v>0</v>
      </c>
      <c r="E37" s="32">
        <v>0</v>
      </c>
      <c r="F37" s="32">
        <v>0</v>
      </c>
      <c r="G37" s="41">
        <v>41046</v>
      </c>
      <c r="H37" s="41"/>
      <c r="I37" s="41">
        <v>41046</v>
      </c>
      <c r="J37" s="32">
        <v>6</v>
      </c>
      <c r="K37" s="55" t="s">
        <v>103</v>
      </c>
      <c r="L37" s="32"/>
      <c r="M37" s="32"/>
      <c r="N37" s="32"/>
    </row>
    <row r="38" spans="1:14" ht="75">
      <c r="A38" s="50">
        <v>33</v>
      </c>
      <c r="B38" s="37" t="s">
        <v>94</v>
      </c>
      <c r="C38" s="66" t="s">
        <v>138</v>
      </c>
      <c r="D38" s="32">
        <v>0</v>
      </c>
      <c r="E38" s="32">
        <v>0</v>
      </c>
      <c r="F38" s="32">
        <v>0</v>
      </c>
      <c r="G38" s="41">
        <v>40780</v>
      </c>
      <c r="H38" s="41"/>
      <c r="I38" s="41">
        <v>40703</v>
      </c>
      <c r="J38" s="32">
        <v>17129</v>
      </c>
      <c r="K38" s="55" t="s">
        <v>103</v>
      </c>
      <c r="L38" s="32"/>
      <c r="M38" s="32"/>
      <c r="N38" s="32"/>
    </row>
    <row r="39" spans="1:14" ht="75">
      <c r="A39" s="50">
        <v>34</v>
      </c>
      <c r="B39" s="37" t="s">
        <v>95</v>
      </c>
      <c r="C39" s="66" t="s">
        <v>139</v>
      </c>
      <c r="D39" s="32">
        <v>0</v>
      </c>
      <c r="E39" s="32">
        <v>0</v>
      </c>
      <c r="F39" s="32">
        <v>0</v>
      </c>
      <c r="G39" s="41">
        <v>40878</v>
      </c>
      <c r="H39" s="41"/>
      <c r="I39" s="41">
        <v>40596</v>
      </c>
      <c r="J39" s="32">
        <v>16</v>
      </c>
      <c r="K39" s="55" t="s">
        <v>103</v>
      </c>
      <c r="L39" s="32"/>
      <c r="M39" s="32"/>
      <c r="N39" s="32"/>
    </row>
    <row r="40" spans="1:14" ht="75">
      <c r="A40" s="50">
        <v>35</v>
      </c>
      <c r="B40" s="37" t="s">
        <v>96</v>
      </c>
      <c r="C40" s="66" t="s">
        <v>140</v>
      </c>
      <c r="D40" s="32">
        <v>0</v>
      </c>
      <c r="E40" s="32">
        <v>76417</v>
      </c>
      <c r="F40" s="32">
        <v>0</v>
      </c>
      <c r="G40" s="41">
        <v>41487</v>
      </c>
      <c r="H40" s="41"/>
      <c r="I40" s="41">
        <v>40909</v>
      </c>
      <c r="J40" s="32"/>
      <c r="K40" s="55" t="s">
        <v>103</v>
      </c>
      <c r="L40" s="32"/>
      <c r="M40" s="32"/>
      <c r="N40" s="32"/>
    </row>
    <row r="41" spans="1:14" ht="72.75" customHeight="1">
      <c r="A41" s="50">
        <v>36</v>
      </c>
      <c r="B41" s="46" t="s">
        <v>96</v>
      </c>
      <c r="C41" s="67" t="s">
        <v>141</v>
      </c>
      <c r="D41" s="32">
        <v>0</v>
      </c>
      <c r="E41" s="32">
        <v>306250</v>
      </c>
      <c r="F41" s="32">
        <v>0</v>
      </c>
      <c r="G41" s="41">
        <v>41487</v>
      </c>
      <c r="H41" s="41"/>
      <c r="I41" s="41">
        <v>40909</v>
      </c>
      <c r="J41" s="32"/>
      <c r="K41" s="55" t="s">
        <v>103</v>
      </c>
      <c r="L41" s="32"/>
      <c r="M41" s="32"/>
      <c r="N41" s="32"/>
    </row>
    <row r="42" spans="1:14" ht="75">
      <c r="A42" s="50">
        <v>37</v>
      </c>
      <c r="B42" s="37" t="s">
        <v>97</v>
      </c>
      <c r="C42" s="66" t="s">
        <v>126</v>
      </c>
      <c r="D42" s="32">
        <v>0</v>
      </c>
      <c r="E42" s="32">
        <v>462221.76</v>
      </c>
      <c r="F42" s="32">
        <v>0</v>
      </c>
      <c r="G42" s="41">
        <v>41383</v>
      </c>
      <c r="H42" s="41"/>
      <c r="I42" s="41">
        <v>40889</v>
      </c>
      <c r="J42" s="70" t="s">
        <v>157</v>
      </c>
      <c r="K42" s="55" t="s">
        <v>103</v>
      </c>
      <c r="L42" s="32"/>
      <c r="M42" s="32"/>
      <c r="N42" s="32"/>
    </row>
    <row r="43" spans="1:14" ht="75">
      <c r="A43" s="50">
        <v>38</v>
      </c>
      <c r="B43" s="45" t="s">
        <v>123</v>
      </c>
      <c r="C43" s="68">
        <v>75000</v>
      </c>
      <c r="D43" s="32">
        <v>0</v>
      </c>
      <c r="E43" s="32">
        <v>0</v>
      </c>
      <c r="F43" s="32">
        <v>0</v>
      </c>
      <c r="G43" s="41">
        <v>44370</v>
      </c>
      <c r="H43" s="41"/>
      <c r="I43" s="41">
        <v>44370</v>
      </c>
      <c r="J43" s="70" t="s">
        <v>158</v>
      </c>
      <c r="K43" s="55" t="s">
        <v>103</v>
      </c>
      <c r="L43" s="32"/>
      <c r="M43" s="32"/>
      <c r="N43" s="32"/>
    </row>
    <row r="44" spans="1:14" ht="75">
      <c r="A44" s="50">
        <v>39</v>
      </c>
      <c r="B44" s="45" t="s">
        <v>124</v>
      </c>
      <c r="C44" s="68">
        <v>75000</v>
      </c>
      <c r="D44" s="32">
        <v>0</v>
      </c>
      <c r="E44" s="32">
        <v>0</v>
      </c>
      <c r="F44" s="32">
        <v>0</v>
      </c>
      <c r="G44" s="41">
        <v>44370</v>
      </c>
      <c r="H44" s="41"/>
      <c r="I44" s="41">
        <v>44370</v>
      </c>
      <c r="J44" s="70" t="s">
        <v>158</v>
      </c>
      <c r="K44" s="55" t="s">
        <v>103</v>
      </c>
      <c r="L44" s="32"/>
      <c r="M44" s="32"/>
      <c r="N44" s="32"/>
    </row>
    <row r="45" spans="1:14" ht="75">
      <c r="A45" s="50">
        <v>40</v>
      </c>
      <c r="B45" s="45" t="s">
        <v>125</v>
      </c>
      <c r="C45" s="68">
        <v>95000</v>
      </c>
      <c r="D45" s="32">
        <v>0</v>
      </c>
      <c r="E45" s="32">
        <v>0</v>
      </c>
      <c r="F45" s="32">
        <v>0</v>
      </c>
      <c r="G45" s="41">
        <v>44000</v>
      </c>
      <c r="H45" s="41"/>
      <c r="I45" s="41">
        <v>43927</v>
      </c>
      <c r="J45" s="70" t="s">
        <v>182</v>
      </c>
      <c r="K45" s="55" t="s">
        <v>103</v>
      </c>
      <c r="L45" s="32"/>
      <c r="M45" s="32"/>
      <c r="N45" s="32"/>
    </row>
    <row r="46" spans="1:14" ht="75">
      <c r="A46" s="50">
        <v>41</v>
      </c>
      <c r="B46" s="45" t="s">
        <v>70</v>
      </c>
      <c r="C46" s="68">
        <v>75000</v>
      </c>
      <c r="D46" s="32">
        <v>0</v>
      </c>
      <c r="E46" s="32">
        <v>0</v>
      </c>
      <c r="F46" s="32">
        <v>0</v>
      </c>
      <c r="G46" s="41">
        <v>44000</v>
      </c>
      <c r="H46" s="41"/>
      <c r="I46" s="41">
        <v>43927</v>
      </c>
      <c r="J46" s="70" t="s">
        <v>182</v>
      </c>
      <c r="K46" s="55" t="s">
        <v>103</v>
      </c>
      <c r="L46" s="32"/>
      <c r="M46" s="32"/>
      <c r="N46" s="32"/>
    </row>
    <row r="47" spans="1:14" ht="75">
      <c r="A47" s="50">
        <v>42</v>
      </c>
      <c r="B47" s="45" t="s">
        <v>142</v>
      </c>
      <c r="C47" s="68">
        <v>41800</v>
      </c>
      <c r="D47" s="32">
        <v>0</v>
      </c>
      <c r="E47" s="32">
        <v>0</v>
      </c>
      <c r="F47" s="32">
        <v>0</v>
      </c>
      <c r="G47" s="41">
        <v>44396</v>
      </c>
      <c r="H47" s="41"/>
      <c r="I47" s="41">
        <v>44328</v>
      </c>
      <c r="J47" s="70" t="s">
        <v>159</v>
      </c>
      <c r="K47" s="55" t="s">
        <v>103</v>
      </c>
      <c r="L47" s="32"/>
      <c r="M47" s="32"/>
      <c r="N47" s="32"/>
    </row>
    <row r="48" spans="1:14" ht="75">
      <c r="A48" s="50">
        <v>43</v>
      </c>
      <c r="B48" s="45" t="s">
        <v>143</v>
      </c>
      <c r="C48" s="68">
        <v>46800</v>
      </c>
      <c r="D48" s="32">
        <v>0</v>
      </c>
      <c r="E48" s="32">
        <v>0</v>
      </c>
      <c r="F48" s="32">
        <v>0</v>
      </c>
      <c r="G48" s="41">
        <v>44239</v>
      </c>
      <c r="H48" s="41"/>
      <c r="I48" s="41">
        <v>44238</v>
      </c>
      <c r="J48" s="70" t="s">
        <v>160</v>
      </c>
      <c r="K48" s="55" t="s">
        <v>103</v>
      </c>
      <c r="L48" s="32"/>
      <c r="M48" s="32"/>
      <c r="N48" s="32"/>
    </row>
    <row r="49" spans="1:14" ht="75">
      <c r="A49" s="50">
        <v>44</v>
      </c>
      <c r="B49" s="45" t="s">
        <v>144</v>
      </c>
      <c r="C49" s="68">
        <v>60000</v>
      </c>
      <c r="D49" s="32">
        <v>0</v>
      </c>
      <c r="E49" s="32">
        <v>0</v>
      </c>
      <c r="F49" s="32">
        <v>0</v>
      </c>
      <c r="G49" s="41">
        <v>43343</v>
      </c>
      <c r="H49" s="41"/>
      <c r="I49" s="41"/>
      <c r="J49" s="70"/>
      <c r="K49" s="55" t="s">
        <v>103</v>
      </c>
      <c r="L49" s="32"/>
      <c r="M49" s="32"/>
      <c r="N49" s="32"/>
    </row>
    <row r="50" spans="1:14" ht="75">
      <c r="A50" s="50">
        <v>45</v>
      </c>
      <c r="B50" s="45" t="s">
        <v>145</v>
      </c>
      <c r="C50" s="68">
        <v>69784</v>
      </c>
      <c r="D50" s="32">
        <v>0</v>
      </c>
      <c r="E50" s="32">
        <v>0</v>
      </c>
      <c r="F50" s="32">
        <v>0</v>
      </c>
      <c r="G50" s="41">
        <v>42670</v>
      </c>
      <c r="H50" s="41"/>
      <c r="I50" s="41">
        <v>42670</v>
      </c>
      <c r="J50" s="70" t="s">
        <v>161</v>
      </c>
      <c r="K50" s="55" t="s">
        <v>103</v>
      </c>
      <c r="L50" s="32"/>
      <c r="M50" s="32"/>
      <c r="N50" s="32"/>
    </row>
    <row r="51" spans="1:14" ht="75">
      <c r="A51" s="50">
        <v>46</v>
      </c>
      <c r="B51" s="45" t="s">
        <v>144</v>
      </c>
      <c r="C51" s="68">
        <v>99000</v>
      </c>
      <c r="D51" s="32">
        <v>0</v>
      </c>
      <c r="E51" s="32">
        <v>0</v>
      </c>
      <c r="F51" s="32">
        <v>0</v>
      </c>
      <c r="G51" s="41">
        <v>43312</v>
      </c>
      <c r="H51" s="41"/>
      <c r="I51" s="41">
        <v>43312</v>
      </c>
      <c r="J51" s="70"/>
      <c r="K51" s="55" t="s">
        <v>103</v>
      </c>
      <c r="L51" s="32"/>
      <c r="M51" s="32"/>
      <c r="N51" s="32"/>
    </row>
    <row r="52" spans="1:14" ht="75">
      <c r="A52" s="50">
        <v>47</v>
      </c>
      <c r="B52" s="45" t="s">
        <v>146</v>
      </c>
      <c r="C52" s="68">
        <v>230000</v>
      </c>
      <c r="D52" s="32">
        <v>0</v>
      </c>
      <c r="E52" s="32">
        <v>126499.82</v>
      </c>
      <c r="F52" s="32">
        <v>0</v>
      </c>
      <c r="G52" s="41">
        <v>42909</v>
      </c>
      <c r="H52" s="41"/>
      <c r="I52" s="41">
        <v>42909</v>
      </c>
      <c r="J52" s="70"/>
      <c r="K52" s="55" t="s">
        <v>103</v>
      </c>
      <c r="L52" s="32"/>
      <c r="M52" s="32"/>
      <c r="N52" s="32"/>
    </row>
    <row r="53" spans="1:14" ht="75">
      <c r="A53" s="50">
        <v>48</v>
      </c>
      <c r="B53" s="45" t="s">
        <v>147</v>
      </c>
      <c r="C53" s="68">
        <v>40205</v>
      </c>
      <c r="D53" s="32">
        <v>0</v>
      </c>
      <c r="E53" s="32">
        <v>0</v>
      </c>
      <c r="F53" s="32">
        <v>0</v>
      </c>
      <c r="G53" s="41">
        <v>40539</v>
      </c>
      <c r="H53" s="41"/>
      <c r="I53" s="41">
        <v>40539</v>
      </c>
      <c r="J53" s="70"/>
      <c r="K53" s="55" t="s">
        <v>103</v>
      </c>
      <c r="L53" s="32"/>
      <c r="M53" s="32"/>
      <c r="N53" s="32"/>
    </row>
    <row r="54" spans="1:14" ht="90">
      <c r="A54" s="50">
        <v>49</v>
      </c>
      <c r="B54" s="45" t="s">
        <v>148</v>
      </c>
      <c r="C54" s="68">
        <v>48186</v>
      </c>
      <c r="D54" s="32">
        <v>0</v>
      </c>
      <c r="E54" s="32">
        <v>0</v>
      </c>
      <c r="F54" s="32">
        <v>0</v>
      </c>
      <c r="G54" s="41">
        <v>43714</v>
      </c>
      <c r="H54" s="41"/>
      <c r="I54" s="41">
        <v>43714</v>
      </c>
      <c r="J54" s="70"/>
      <c r="K54" s="55" t="s">
        <v>103</v>
      </c>
      <c r="L54" s="32"/>
      <c r="M54" s="32"/>
      <c r="N54" s="32"/>
    </row>
    <row r="55" spans="1:14" ht="75">
      <c r="A55" s="50">
        <v>50</v>
      </c>
      <c r="B55" s="45" t="s">
        <v>149</v>
      </c>
      <c r="C55" s="68">
        <v>41000</v>
      </c>
      <c r="D55" s="32">
        <v>0</v>
      </c>
      <c r="E55" s="32">
        <v>0</v>
      </c>
      <c r="F55" s="32">
        <v>0</v>
      </c>
      <c r="G55" s="41">
        <v>44231</v>
      </c>
      <c r="H55" s="41"/>
      <c r="I55" s="41">
        <v>44231</v>
      </c>
      <c r="J55" s="70"/>
      <c r="K55" s="55" t="s">
        <v>103</v>
      </c>
      <c r="L55" s="32"/>
      <c r="M55" s="32"/>
      <c r="N55" s="32"/>
    </row>
    <row r="56" spans="1:14" ht="75">
      <c r="A56" s="50">
        <v>51</v>
      </c>
      <c r="B56" s="45" t="s">
        <v>150</v>
      </c>
      <c r="C56" s="68">
        <v>170000</v>
      </c>
      <c r="D56" s="32">
        <v>0</v>
      </c>
      <c r="E56" s="32">
        <v>42500.15</v>
      </c>
      <c r="F56" s="32">
        <v>0</v>
      </c>
      <c r="G56" s="41">
        <v>43174</v>
      </c>
      <c r="H56" s="41"/>
      <c r="I56" s="41">
        <v>43174</v>
      </c>
      <c r="J56" s="70"/>
      <c r="K56" s="55" t="s">
        <v>103</v>
      </c>
      <c r="L56" s="32"/>
      <c r="M56" s="32"/>
      <c r="N56" s="32"/>
    </row>
    <row r="57" spans="1:14" ht="90">
      <c r="A57" s="50">
        <v>52</v>
      </c>
      <c r="B57" s="45" t="s">
        <v>151</v>
      </c>
      <c r="C57" s="68">
        <v>67814</v>
      </c>
      <c r="D57" s="32">
        <v>0</v>
      </c>
      <c r="E57" s="32">
        <v>0</v>
      </c>
      <c r="F57" s="32">
        <v>0</v>
      </c>
      <c r="G57" s="41">
        <v>43714</v>
      </c>
      <c r="H57" s="41"/>
      <c r="I57" s="41">
        <v>43714</v>
      </c>
      <c r="J57" s="70"/>
      <c r="K57" s="55" t="s">
        <v>103</v>
      </c>
      <c r="L57" s="32"/>
      <c r="M57" s="32"/>
      <c r="N57" s="32"/>
    </row>
    <row r="58" spans="1:14" ht="75">
      <c r="A58" s="50">
        <v>53</v>
      </c>
      <c r="B58" s="45" t="s">
        <v>152</v>
      </c>
      <c r="C58" s="68">
        <v>45100</v>
      </c>
      <c r="D58" s="32">
        <v>0</v>
      </c>
      <c r="E58" s="32">
        <v>0</v>
      </c>
      <c r="F58" s="32">
        <v>0</v>
      </c>
      <c r="G58" s="41">
        <v>43817</v>
      </c>
      <c r="H58" s="41"/>
      <c r="I58" s="41">
        <v>43817</v>
      </c>
      <c r="J58" s="70"/>
      <c r="K58" s="55" t="s">
        <v>103</v>
      </c>
      <c r="L58" s="32"/>
      <c r="M58" s="32"/>
      <c r="N58" s="32"/>
    </row>
    <row r="59" spans="1:14" ht="75">
      <c r="A59" s="50">
        <v>54</v>
      </c>
      <c r="B59" s="45" t="s">
        <v>153</v>
      </c>
      <c r="C59" s="68">
        <v>56400</v>
      </c>
      <c r="D59" s="32">
        <v>0</v>
      </c>
      <c r="E59" s="32">
        <v>0</v>
      </c>
      <c r="F59" s="32">
        <v>0</v>
      </c>
      <c r="G59" s="41">
        <v>44480</v>
      </c>
      <c r="H59" s="41"/>
      <c r="I59" s="41">
        <v>44459</v>
      </c>
      <c r="J59" s="70" t="s">
        <v>162</v>
      </c>
      <c r="K59" s="55" t="s">
        <v>103</v>
      </c>
      <c r="L59" s="32"/>
      <c r="M59" s="32"/>
      <c r="N59" s="32"/>
    </row>
    <row r="60" spans="1:14" ht="75">
      <c r="A60" s="50">
        <v>55</v>
      </c>
      <c r="B60" s="45" t="s">
        <v>154</v>
      </c>
      <c r="C60" s="123">
        <v>98878</v>
      </c>
      <c r="D60" s="32">
        <v>0</v>
      </c>
      <c r="E60" s="32">
        <v>59326.96</v>
      </c>
      <c r="F60" s="32">
        <v>0</v>
      </c>
      <c r="G60" s="41">
        <v>43059</v>
      </c>
      <c r="H60" s="41"/>
      <c r="I60" s="41">
        <v>43059</v>
      </c>
      <c r="J60" s="70"/>
      <c r="K60" s="55" t="s">
        <v>103</v>
      </c>
      <c r="L60" s="32"/>
      <c r="M60" s="32"/>
      <c r="N60" s="32"/>
    </row>
    <row r="61" spans="1:14" ht="75.75" thickBot="1">
      <c r="A61" s="50">
        <v>56</v>
      </c>
      <c r="B61" s="80" t="s">
        <v>155</v>
      </c>
      <c r="C61" s="124">
        <v>43476.4</v>
      </c>
      <c r="D61" s="75">
        <v>0</v>
      </c>
      <c r="E61" s="75">
        <v>0</v>
      </c>
      <c r="F61" s="75">
        <v>0</v>
      </c>
      <c r="G61" s="81">
        <v>43964</v>
      </c>
      <c r="H61" s="81"/>
      <c r="I61" s="81">
        <v>44329</v>
      </c>
      <c r="J61" s="82"/>
      <c r="K61" s="83" t="s">
        <v>103</v>
      </c>
      <c r="L61" s="75"/>
      <c r="M61" s="75"/>
      <c r="N61" s="75"/>
    </row>
    <row r="62" spans="1:14" ht="15.75" thickBot="1">
      <c r="A62" s="76"/>
      <c r="B62" s="77"/>
      <c r="C62" s="84">
        <f>SUM(C6:C61)</f>
        <v>6119926.44</v>
      </c>
      <c r="D62" s="84">
        <f>SUM(D6:D61)</f>
        <v>0</v>
      </c>
      <c r="E62" s="84">
        <f>SUM(E6:E61)</f>
        <v>1438763.25</v>
      </c>
      <c r="F62" s="84">
        <f>SUM(F6:F61)</f>
        <v>0</v>
      </c>
      <c r="G62" s="78"/>
      <c r="H62" s="78"/>
      <c r="I62" s="78"/>
      <c r="J62" s="77"/>
      <c r="K62" s="77"/>
      <c r="L62" s="77"/>
      <c r="M62" s="77"/>
      <c r="N62" s="79"/>
    </row>
  </sheetData>
  <sheetProtection selectLockedCells="1" selectUnlockedCells="1"/>
  <mergeCells count="13">
    <mergeCell ref="L1:M1"/>
    <mergeCell ref="A2:M2"/>
    <mergeCell ref="A4:A5"/>
    <mergeCell ref="B4:B5"/>
    <mergeCell ref="C4:C5"/>
    <mergeCell ref="E4:E5"/>
    <mergeCell ref="F4:F5"/>
    <mergeCell ref="G4:H4"/>
    <mergeCell ref="I4:J4"/>
    <mergeCell ref="K4:K5"/>
    <mergeCell ref="L4:M4"/>
    <mergeCell ref="N4:N5"/>
    <mergeCell ref="D4:D5"/>
  </mergeCells>
  <printOptions/>
  <pageMargins left="0.1968503937007874" right="0.1968503937007874" top="0.984251968503937" bottom="0.3937007874015748" header="0.5118110236220472" footer="0.5118110236220472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4.140625" style="0" customWidth="1"/>
    <col min="2" max="2" width="35.7109375" style="0" customWidth="1"/>
    <col min="3" max="3" width="17.421875" style="0" customWidth="1"/>
    <col min="4" max="4" width="25.421875" style="0" customWidth="1"/>
  </cols>
  <sheetData>
    <row r="1" spans="1:5" ht="27.75" customHeight="1">
      <c r="A1" s="1"/>
      <c r="B1" s="1"/>
      <c r="C1" s="137" t="s">
        <v>213</v>
      </c>
      <c r="D1" s="137"/>
      <c r="E1" s="1"/>
    </row>
    <row r="2" spans="1:5" ht="52.5" customHeight="1">
      <c r="A2" s="131" t="s">
        <v>165</v>
      </c>
      <c r="B2" s="131"/>
      <c r="C2" s="131"/>
      <c r="D2" s="131"/>
      <c r="E2" s="2"/>
    </row>
    <row r="3" spans="1:5" ht="48" customHeight="1">
      <c r="A3" s="126" t="s">
        <v>0</v>
      </c>
      <c r="B3" s="126" t="s">
        <v>42</v>
      </c>
      <c r="C3" s="126" t="s">
        <v>33</v>
      </c>
      <c r="D3" s="126"/>
      <c r="E3" s="5"/>
    </row>
    <row r="4" spans="1:5" ht="50.25" customHeight="1">
      <c r="A4" s="126"/>
      <c r="B4" s="126"/>
      <c r="C4" s="4" t="s">
        <v>39</v>
      </c>
      <c r="D4" s="4" t="s">
        <v>40</v>
      </c>
      <c r="E4" s="5"/>
    </row>
    <row r="5" spans="1:5" ht="15">
      <c r="A5" s="7"/>
      <c r="B5" s="4"/>
      <c r="C5" s="9"/>
      <c r="D5" s="9"/>
      <c r="E5" s="13"/>
    </row>
    <row r="6" spans="1:5" ht="15">
      <c r="A6" s="7"/>
      <c r="B6" s="4"/>
      <c r="C6" s="9"/>
      <c r="D6" s="9"/>
      <c r="E6" s="13"/>
    </row>
    <row r="7" spans="1:5" ht="15">
      <c r="A7" s="7"/>
      <c r="B7" s="4"/>
      <c r="C7" s="9"/>
      <c r="D7" s="9"/>
      <c r="E7" s="1"/>
    </row>
    <row r="8" spans="1:5" ht="15">
      <c r="A8" s="7"/>
      <c r="B8" s="16"/>
      <c r="C8" s="18"/>
      <c r="D8" s="18"/>
      <c r="E8" s="1"/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4" ht="16.5">
      <c r="A11" s="21" t="s">
        <v>25</v>
      </c>
      <c r="B11" s="21"/>
      <c r="C11" s="21"/>
      <c r="D11" s="22" t="s">
        <v>26</v>
      </c>
    </row>
    <row r="12" spans="1:5" ht="16.5">
      <c r="A12" s="21"/>
      <c r="B12" s="21"/>
      <c r="C12" s="21"/>
      <c r="D12" s="21"/>
      <c r="E12" s="21"/>
    </row>
    <row r="13" spans="1:5" ht="16.5">
      <c r="A13" s="21"/>
      <c r="B13" s="21"/>
      <c r="C13" s="21"/>
      <c r="D13" s="21"/>
      <c r="E13" s="21"/>
    </row>
    <row r="14" spans="1:5" ht="16.5">
      <c r="A14" s="21" t="s">
        <v>27</v>
      </c>
      <c r="B14" s="21"/>
      <c r="C14" s="21"/>
      <c r="D14" s="21"/>
      <c r="E14" s="21"/>
    </row>
  </sheetData>
  <sheetProtection selectLockedCells="1" selectUnlockedCells="1"/>
  <mergeCells count="5">
    <mergeCell ref="C1:D1"/>
    <mergeCell ref="A2:D2"/>
    <mergeCell ref="A3:A4"/>
    <mergeCell ref="B3:B4"/>
    <mergeCell ref="C3:D3"/>
  </mergeCells>
  <printOptions/>
  <pageMargins left="0.75" right="0.44" top="1" bottom="1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P5" sqref="P5"/>
    </sheetView>
  </sheetViews>
  <sheetFormatPr defaultColWidth="9.140625" defaultRowHeight="15"/>
  <cols>
    <col min="1" max="1" width="4.140625" style="0" customWidth="1"/>
    <col min="2" max="3" width="17.00390625" style="0" customWidth="1"/>
    <col min="4" max="4" width="10.7109375" style="0" customWidth="1"/>
    <col min="5" max="7" width="16.00390625" style="0" customWidth="1"/>
    <col min="8" max="8" width="12.8515625" style="0" customWidth="1"/>
    <col min="9" max="9" width="11.28125" style="0" customWidth="1"/>
    <col min="10" max="10" width="12.140625" style="0" customWidth="1"/>
  </cols>
  <sheetData>
    <row r="1" spans="1:10" ht="25.5" customHeight="1">
      <c r="A1" s="1"/>
      <c r="B1" s="1"/>
      <c r="C1" s="1"/>
      <c r="D1" s="1"/>
      <c r="E1" s="1"/>
      <c r="F1" s="1"/>
      <c r="G1" s="1"/>
      <c r="H1" s="1"/>
      <c r="I1" s="138" t="s">
        <v>214</v>
      </c>
      <c r="J1" s="138"/>
    </row>
    <row r="2" spans="1:10" ht="38.25" customHeight="1">
      <c r="A2" s="131" t="s">
        <v>120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51.75" customHeight="1">
      <c r="A3" s="126" t="s">
        <v>0</v>
      </c>
      <c r="B3" s="126" t="s">
        <v>43</v>
      </c>
      <c r="C3" s="126" t="s">
        <v>44</v>
      </c>
      <c r="D3" s="126" t="s">
        <v>45</v>
      </c>
      <c r="E3" s="126" t="s">
        <v>46</v>
      </c>
      <c r="F3" s="126" t="s">
        <v>47</v>
      </c>
      <c r="G3" s="126" t="s">
        <v>48</v>
      </c>
      <c r="H3" s="126" t="s">
        <v>49</v>
      </c>
      <c r="I3" s="126" t="s">
        <v>50</v>
      </c>
      <c r="J3" s="126"/>
    </row>
    <row r="4" spans="1:10" ht="66" customHeight="1">
      <c r="A4" s="126"/>
      <c r="B4" s="126"/>
      <c r="C4" s="126"/>
      <c r="D4" s="126"/>
      <c r="E4" s="126"/>
      <c r="F4" s="126"/>
      <c r="G4" s="126"/>
      <c r="H4" s="126"/>
      <c r="I4" s="4" t="s">
        <v>39</v>
      </c>
      <c r="J4" s="4" t="s">
        <v>40</v>
      </c>
    </row>
    <row r="5" spans="1:10" ht="180">
      <c r="A5" s="7"/>
      <c r="B5" s="4" t="s">
        <v>98</v>
      </c>
      <c r="C5" s="4" t="s">
        <v>99</v>
      </c>
      <c r="D5" s="4" t="s">
        <v>100</v>
      </c>
      <c r="E5" s="4">
        <v>163</v>
      </c>
      <c r="F5" s="4">
        <v>0</v>
      </c>
      <c r="G5" s="4">
        <v>0</v>
      </c>
      <c r="H5" s="4">
        <v>27</v>
      </c>
      <c r="I5" s="23" t="s">
        <v>101</v>
      </c>
      <c r="J5" s="9">
        <v>289</v>
      </c>
    </row>
    <row r="6" spans="1:10" ht="30.75" customHeight="1">
      <c r="A6" s="131" t="s">
        <v>183</v>
      </c>
      <c r="B6" s="131"/>
      <c r="C6" s="131"/>
      <c r="D6" s="131"/>
      <c r="E6" s="131"/>
      <c r="F6" s="131"/>
      <c r="G6" s="131"/>
      <c r="H6" s="131"/>
      <c r="I6" s="131"/>
      <c r="J6" s="131"/>
    </row>
    <row r="7" spans="1:10" ht="195">
      <c r="A7" s="7">
        <v>1</v>
      </c>
      <c r="B7" s="4" t="s">
        <v>184</v>
      </c>
      <c r="C7" s="106" t="s">
        <v>186</v>
      </c>
      <c r="D7" s="4" t="s">
        <v>185</v>
      </c>
      <c r="E7" s="4"/>
      <c r="F7" s="4">
        <v>3588147.62</v>
      </c>
      <c r="G7" s="4">
        <v>271786.31</v>
      </c>
      <c r="H7" s="4">
        <v>10</v>
      </c>
      <c r="I7" s="23" t="s">
        <v>187</v>
      </c>
      <c r="J7" s="9">
        <v>77</v>
      </c>
    </row>
    <row r="8" spans="1:10" ht="195">
      <c r="A8" s="107"/>
      <c r="B8" s="4" t="s">
        <v>188</v>
      </c>
      <c r="C8" s="110" t="s">
        <v>189</v>
      </c>
      <c r="D8" s="4" t="s">
        <v>185</v>
      </c>
      <c r="E8" s="108"/>
      <c r="F8" s="108">
        <v>1967204.33</v>
      </c>
      <c r="G8" s="108">
        <v>239372.6</v>
      </c>
      <c r="H8" s="108">
        <v>6</v>
      </c>
      <c r="I8" s="23" t="s">
        <v>190</v>
      </c>
      <c r="J8" s="109">
        <v>12</v>
      </c>
    </row>
    <row r="9" spans="1:10" ht="195">
      <c r="A9" s="32"/>
      <c r="B9" s="24" t="s">
        <v>191</v>
      </c>
      <c r="C9" s="110" t="s">
        <v>192</v>
      </c>
      <c r="D9" s="24" t="s">
        <v>193</v>
      </c>
      <c r="E9" s="108"/>
      <c r="F9" s="108">
        <v>9305764.88</v>
      </c>
      <c r="G9" s="108">
        <v>3118639.54</v>
      </c>
      <c r="H9" s="108">
        <v>21</v>
      </c>
      <c r="I9" s="116" t="s">
        <v>194</v>
      </c>
      <c r="J9" s="32">
        <v>78</v>
      </c>
    </row>
    <row r="10" spans="1:10" ht="180">
      <c r="A10" s="32"/>
      <c r="B10" s="28" t="s">
        <v>195</v>
      </c>
      <c r="C10" s="117" t="s">
        <v>196</v>
      </c>
      <c r="D10" s="28" t="s">
        <v>197</v>
      </c>
      <c r="E10" s="33"/>
      <c r="F10" s="33">
        <v>4589987.42</v>
      </c>
      <c r="G10" s="33">
        <v>1736922.81</v>
      </c>
      <c r="H10" s="33">
        <v>4</v>
      </c>
      <c r="I10" s="118" t="s">
        <v>198</v>
      </c>
      <c r="J10" s="32">
        <v>24</v>
      </c>
    </row>
    <row r="11" spans="1:10" ht="15">
      <c r="A11" s="111"/>
      <c r="B11" s="112"/>
      <c r="C11" s="113"/>
      <c r="D11" s="112"/>
      <c r="E11" s="114"/>
      <c r="F11" s="114"/>
      <c r="G11" s="114"/>
      <c r="H11" s="114"/>
      <c r="I11" s="115"/>
      <c r="J11" s="111"/>
    </row>
    <row r="12" spans="1:10" ht="15">
      <c r="A12" s="111"/>
      <c r="B12" s="112"/>
      <c r="C12" s="113"/>
      <c r="D12" s="112"/>
      <c r="E12" s="114"/>
      <c r="F12" s="114"/>
      <c r="G12" s="114"/>
      <c r="H12" s="114"/>
      <c r="I12" s="115"/>
      <c r="J12" s="111"/>
    </row>
    <row r="13" spans="1:5" s="1" customFormat="1" ht="16.5" customHeight="1">
      <c r="A13" s="129" t="s">
        <v>199</v>
      </c>
      <c r="B13" s="129"/>
      <c r="C13" s="129"/>
      <c r="D13" s="129"/>
      <c r="E13" s="120" t="s">
        <v>200</v>
      </c>
    </row>
    <row r="14" spans="1:5" s="1" customFormat="1" ht="21.75" customHeight="1">
      <c r="A14" s="122" t="s">
        <v>27</v>
      </c>
      <c r="B14" s="21"/>
      <c r="C14" s="21"/>
      <c r="D14" s="21"/>
      <c r="E14" t="s">
        <v>201</v>
      </c>
    </row>
    <row r="15" spans="1:10" ht="16.5">
      <c r="A15" s="21"/>
      <c r="B15" s="21"/>
      <c r="C15" s="21"/>
      <c r="D15" s="21"/>
      <c r="E15" s="21"/>
      <c r="F15" s="1"/>
      <c r="G15" s="1"/>
      <c r="H15" s="1"/>
      <c r="I15" s="1"/>
      <c r="J15" s="1"/>
    </row>
    <row r="16" spans="1:10" ht="16.5">
      <c r="A16" s="21"/>
      <c r="B16" s="21"/>
      <c r="C16" s="21"/>
      <c r="D16" s="21"/>
      <c r="E16" s="21"/>
      <c r="F16" s="1"/>
      <c r="G16" s="1"/>
      <c r="H16" s="1"/>
      <c r="I16" s="1"/>
      <c r="J16" s="1"/>
    </row>
  </sheetData>
  <sheetProtection selectLockedCells="1" selectUnlockedCells="1"/>
  <mergeCells count="13">
    <mergeCell ref="I1:J1"/>
    <mergeCell ref="A2:J2"/>
    <mergeCell ref="A3:A4"/>
    <mergeCell ref="B3:B4"/>
    <mergeCell ref="C3:C4"/>
    <mergeCell ref="D3:D4"/>
    <mergeCell ref="A6:J6"/>
    <mergeCell ref="A13:D13"/>
    <mergeCell ref="E3:E4"/>
    <mergeCell ref="F3:F4"/>
    <mergeCell ref="G3:G4"/>
    <mergeCell ref="H3:H4"/>
    <mergeCell ref="I3:J3"/>
  </mergeCells>
  <printOptions/>
  <pageMargins left="0.75" right="0.41" top="1" bottom="1" header="0.5118055555555555" footer="0.5118055555555555"/>
  <pageSetup fitToHeight="1" fitToWidth="1"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13.8515625" style="0" customWidth="1"/>
    <col min="4" max="4" width="10.7109375" style="0" customWidth="1"/>
    <col min="5" max="5" width="24.140625" style="0" customWidth="1"/>
    <col min="6" max="6" width="12.8515625" style="0" customWidth="1"/>
    <col min="7" max="7" width="12.421875" style="0" customWidth="1"/>
    <col min="8" max="8" width="12.140625" style="0" customWidth="1"/>
    <col min="9" max="9" width="11.28125" style="0" customWidth="1"/>
    <col min="10" max="10" width="12.140625" style="0" customWidth="1"/>
  </cols>
  <sheetData>
    <row r="1" spans="1:10" ht="28.5" customHeight="1">
      <c r="A1" s="1"/>
      <c r="B1" s="1"/>
      <c r="C1" s="1"/>
      <c r="D1" s="1"/>
      <c r="E1" s="1"/>
      <c r="F1" s="1"/>
      <c r="G1" s="1"/>
      <c r="H1" s="1"/>
      <c r="I1" s="138" t="s">
        <v>215</v>
      </c>
      <c r="J1" s="138"/>
    </row>
    <row r="2" spans="1:10" ht="42" customHeight="1">
      <c r="A2" s="131" t="s">
        <v>166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89.25" customHeight="1">
      <c r="A3" s="126" t="s">
        <v>0</v>
      </c>
      <c r="B3" s="126" t="s">
        <v>51</v>
      </c>
      <c r="C3" s="126" t="s">
        <v>44</v>
      </c>
      <c r="D3" s="126" t="s">
        <v>45</v>
      </c>
      <c r="E3" s="126" t="s">
        <v>53</v>
      </c>
      <c r="F3" s="126" t="s">
        <v>52</v>
      </c>
      <c r="G3" s="126" t="s">
        <v>32</v>
      </c>
      <c r="H3" s="126"/>
      <c r="I3" s="126" t="s">
        <v>33</v>
      </c>
      <c r="J3" s="126"/>
    </row>
    <row r="4" spans="1:10" ht="45">
      <c r="A4" s="126"/>
      <c r="B4" s="126"/>
      <c r="C4" s="126"/>
      <c r="D4" s="126"/>
      <c r="E4" s="126"/>
      <c r="F4" s="126"/>
      <c r="G4" s="4" t="s">
        <v>37</v>
      </c>
      <c r="H4" s="4" t="s">
        <v>38</v>
      </c>
      <c r="I4" s="4" t="s">
        <v>39</v>
      </c>
      <c r="J4" s="4" t="s">
        <v>40</v>
      </c>
    </row>
    <row r="5" spans="1:10" ht="15">
      <c r="A5" s="7"/>
      <c r="B5" s="4"/>
      <c r="C5" s="4"/>
      <c r="D5" s="4"/>
      <c r="E5" s="4"/>
      <c r="F5" s="4"/>
      <c r="G5" s="8"/>
      <c r="H5" s="9"/>
      <c r="I5" s="9"/>
      <c r="J5" s="9"/>
    </row>
    <row r="6" spans="1:10" ht="15">
      <c r="A6" s="7"/>
      <c r="B6" s="4"/>
      <c r="C6" s="4"/>
      <c r="D6" s="4"/>
      <c r="E6" s="4"/>
      <c r="F6" s="4"/>
      <c r="G6" s="8"/>
      <c r="H6" s="7"/>
      <c r="I6" s="9"/>
      <c r="J6" s="9"/>
    </row>
    <row r="7" spans="1:10" ht="15">
      <c r="A7" s="7"/>
      <c r="B7" s="4"/>
      <c r="C7" s="4"/>
      <c r="D7" s="4"/>
      <c r="E7" s="4"/>
      <c r="F7" s="4"/>
      <c r="G7" s="9"/>
      <c r="H7" s="9"/>
      <c r="I7" s="9"/>
      <c r="J7" s="9"/>
    </row>
    <row r="8" spans="1:10" ht="15">
      <c r="A8" s="7"/>
      <c r="B8" s="16"/>
      <c r="C8" s="16"/>
      <c r="D8" s="16"/>
      <c r="E8" s="16"/>
      <c r="F8" s="16"/>
      <c r="G8" s="9"/>
      <c r="H8" s="7"/>
      <c r="I8" s="18"/>
      <c r="J8" s="18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6.5">
      <c r="A11" s="21" t="s">
        <v>25</v>
      </c>
      <c r="B11" s="21"/>
      <c r="C11" s="21"/>
      <c r="D11" s="21"/>
      <c r="E11" s="21" t="s">
        <v>26</v>
      </c>
      <c r="F11" s="1"/>
      <c r="G11" s="1"/>
      <c r="H11" s="1"/>
      <c r="I11" s="1"/>
      <c r="J11" s="1"/>
    </row>
    <row r="12" spans="1:10" ht="16.5">
      <c r="A12" s="21"/>
      <c r="B12" s="21"/>
      <c r="C12" s="21"/>
      <c r="D12" s="21"/>
      <c r="E12" s="21"/>
      <c r="F12" s="1"/>
      <c r="G12" s="1"/>
      <c r="H12" s="1"/>
      <c r="I12" s="1"/>
      <c r="J12" s="1"/>
    </row>
    <row r="13" spans="1:10" ht="16.5">
      <c r="A13" s="21"/>
      <c r="B13" s="21"/>
      <c r="C13" s="21"/>
      <c r="D13" s="21"/>
      <c r="E13" s="21"/>
      <c r="F13" s="1"/>
      <c r="G13" s="1"/>
      <c r="H13" s="1"/>
      <c r="I13" s="1"/>
      <c r="J13" s="1"/>
    </row>
    <row r="14" spans="1:10" ht="16.5">
      <c r="A14" s="21" t="s">
        <v>27</v>
      </c>
      <c r="B14" s="21"/>
      <c r="C14" s="21"/>
      <c r="D14" s="21"/>
      <c r="E14" s="21"/>
      <c r="F14" s="1"/>
      <c r="G14" s="1"/>
      <c r="H14" s="1"/>
      <c r="I14" s="1"/>
      <c r="J14" s="1"/>
    </row>
  </sheetData>
  <sheetProtection selectLockedCells="1" selectUnlockedCells="1"/>
  <mergeCells count="10">
    <mergeCell ref="I1:J1"/>
    <mergeCell ref="A2:J2"/>
    <mergeCell ref="A3:A4"/>
    <mergeCell ref="B3:B4"/>
    <mergeCell ref="C3:C4"/>
    <mergeCell ref="D3:D4"/>
    <mergeCell ref="E3:E4"/>
    <mergeCell ref="F3:F4"/>
    <mergeCell ref="G3:H3"/>
    <mergeCell ref="I3:J3"/>
  </mergeCells>
  <printOptions/>
  <pageMargins left="0.75" right="0.47" top="1" bottom="1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Пользователь</cp:lastModifiedBy>
  <cp:lastPrinted>2022-02-15T15:10:12Z</cp:lastPrinted>
  <dcterms:created xsi:type="dcterms:W3CDTF">2022-10-13T08:53:31Z</dcterms:created>
  <dcterms:modified xsi:type="dcterms:W3CDTF">2022-10-18T14:57:20Z</dcterms:modified>
  <cp:category/>
  <cp:version/>
  <cp:contentType/>
  <cp:contentStatus/>
</cp:coreProperties>
</file>